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65" windowWidth="14805" windowHeight="7950" firstSheet="2" activeTab="8"/>
  </bookViews>
  <sheets>
    <sheet name="Титульный" sheetId="1" r:id="rId1"/>
    <sheet name="Территории" sheetId="2" r:id="rId2"/>
    <sheet name="Перечень тарифов" sheetId="3" r:id="rId3"/>
    <sheet name="Форма 1.01. Форма 1.10" sheetId="5" r:id="rId4"/>
    <sheet name="Форма 1.10" sheetId="6" r:id="rId5"/>
    <sheet name="Форма 1.01.Форма 1.11.1" sheetId="7" r:id="rId6"/>
    <sheet name="Форма 1.11.1" sheetId="8" r:id="rId7"/>
    <sheet name="Форма 1.01. Т-гор. вода" sheetId="9" r:id="rId8"/>
    <sheet name="Форма 1.11.2 Т-гор.вода" sheetId="10" r:id="rId9"/>
  </sheets>
  <externalReferences>
    <externalReference r:id="rId10"/>
    <externalReference r:id="rId11"/>
  </externalReferences>
  <definedNames>
    <definedName name="anscount" hidden="1">1</definedName>
    <definedName name="CHECK_LINK_RANGE_1">"Калькуляция!$I$11:$I$132"</definedName>
    <definedName name="connection_flag">#REF!</definedName>
    <definedName name="dataType">#REF!</definedName>
    <definedName name="dateCh">#REF!</definedName>
    <definedName name="dateChPeriod">#REF!</definedName>
    <definedName name="datePr">#REF!</definedName>
    <definedName name="datePr_ch">#REF!</definedName>
    <definedName name="DESCRIPTION_TERRITORY">[1]REESTR_DS!$B$2:$B$3</definedName>
    <definedName name="fil">#REF!</definedName>
    <definedName name="fil_flag">#REF!</definedName>
    <definedName name="flag_publication">#REF!</definedName>
    <definedName name="inn">#REF!</definedName>
    <definedName name="IstPub">#REF!</definedName>
    <definedName name="IstPub_ch">#REF!</definedName>
    <definedName name="kind_group_rates_load_filter">[1]TEHSHEET!$AQ$2:$AQ$4</definedName>
    <definedName name="kind_of_cons">[1]TEHSHEET!$R$2:$R$6</definedName>
    <definedName name="kind_of_control_method">[1]TEHSHEET!$K$2:$K$5</definedName>
    <definedName name="kind_of_data_type">[1]TEHSHEET!$P$2:$P$3</definedName>
    <definedName name="kind_of_diameters2">[1]TEHSHEET!$AU$2:$AU$8</definedName>
    <definedName name="kind_of_forms">[1]TEHSHEET!$AZ$2:$AZ$6</definedName>
    <definedName name="kind_of_heat_transfer">[1]TEHSHEET!$O$2:$O$13</definedName>
    <definedName name="kind_of_nameforms">[1]TEHSHEET!$BA$2:$BA$6</definedName>
    <definedName name="kind_of_NDS">[1]TEHSHEET!$H$2:$H$4</definedName>
    <definedName name="kind_of_scheme_in">[1]TEHSHEET!$Q$2:$Q$5</definedName>
    <definedName name="kind_of_tariff_unit">[1]TEHSHEET!$J$7:$J$8</definedName>
    <definedName name="kpp">#REF!</definedName>
    <definedName name="List06_10_DP">'[1]Форма 1.11.3 | Т-подкл'!$12:$12</definedName>
    <definedName name="List06_5_MC">'[2]Т-гор'!$O$18:$O$32</definedName>
    <definedName name="List06_9_DP">'[1]Форма 1.11.3 | Т-подкл(инд)'!$12:$12</definedName>
    <definedName name="MODesc">'[1]Перечень тарифов'!$N$20:$N$25</definedName>
    <definedName name="nalog">#REF!</definedName>
    <definedName name="NameOrPr">#REF!</definedName>
    <definedName name="NameOrPr_ch">#REF!</definedName>
    <definedName name="numberPr">#REF!</definedName>
    <definedName name="numberPr_ch">#REF!</definedName>
    <definedName name="org">#REF!</definedName>
    <definedName name="Org_Address">#REF!</definedName>
    <definedName name="Org_main">#REF!</definedName>
    <definedName name="otv_lico_name">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eriodEnd">#REF!</definedName>
    <definedName name="periodStart">#REF!</definedName>
    <definedName name="PROT_22">P3_PROT_22,P4_PROT_22,P5_PROT_22</definedName>
    <definedName name="RegExc_clear_1">[1]et_union_hor!$L$115:$W$115,[1]et_union_hor!$L$121:$W$121</definedName>
    <definedName name="RegExc_Clear_2">[1]et_union_hor!$L$132:$W$132,[1]et_union_hor!$L$138:$W$138</definedName>
    <definedName name="region_name">#REF!</definedName>
    <definedName name="RegulatoryPeriod">#REF!</definedName>
    <definedName name="SAPBEXrevision" hidden="1">1</definedName>
    <definedName name="SAPBEXsysID" hidden="1">"BW2"</definedName>
    <definedName name="SAPBEXwbID" hidden="1">"479GSPMTNK9HM4ZSIVE5K2SH6"</definedName>
    <definedName name="TECH_ORG_ID">#REF!</definedName>
    <definedName name="TitlePr_ch">#REF!</definedName>
    <definedName name="_xlnm.Print_Area" localSheetId="8">'Форма 1.11.2 Т-гор.вода'!$J$4:$AQ$31</definedName>
  </definedNames>
  <calcPr calcId="145621"/>
</workbook>
</file>

<file path=xl/calcChain.xml><?xml version="1.0" encoding="utf-8"?>
<calcChain xmlns="http://schemas.openxmlformats.org/spreadsheetml/2006/main">
  <c r="AF28" i="10" l="1"/>
  <c r="AF23" i="10"/>
  <c r="AE28" i="10"/>
  <c r="AE23" i="10"/>
  <c r="AD28" i="10"/>
  <c r="AD23" i="10"/>
  <c r="R28" i="10"/>
  <c r="Q28" i="10"/>
  <c r="AF29" i="10" l="1"/>
  <c r="R29" i="10"/>
  <c r="AU28" i="10"/>
  <c r="AF24" i="10"/>
  <c r="R24" i="10"/>
  <c r="AU23" i="10"/>
  <c r="O18" i="10"/>
  <c r="N17" i="10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B17" i="10" s="1"/>
  <c r="AC17" i="10" s="1"/>
  <c r="AD17" i="10" s="1"/>
  <c r="AE17" i="10" s="1"/>
  <c r="AF17" i="10" s="1"/>
  <c r="AG17" i="10" s="1"/>
  <c r="AH17" i="10" s="1"/>
  <c r="AI17" i="10" s="1"/>
  <c r="AJ17" i="10" s="1"/>
  <c r="AK17" i="10" s="1"/>
  <c r="AL17" i="10" s="1"/>
  <c r="AM17" i="10" s="1"/>
  <c r="AN17" i="10" s="1"/>
  <c r="AP17" i="10" s="1"/>
  <c r="AQ17" i="10" s="1"/>
  <c r="AR17" i="10" s="1"/>
  <c r="H9" i="9"/>
  <c r="H8" i="9"/>
  <c r="F31" i="8"/>
  <c r="E31" i="8"/>
  <c r="F28" i="8"/>
  <c r="E28" i="8"/>
  <c r="F25" i="8"/>
  <c r="E25" i="8"/>
  <c r="F22" i="8"/>
  <c r="E22" i="8"/>
  <c r="F17" i="8"/>
  <c r="E17" i="8"/>
  <c r="H9" i="7"/>
  <c r="H8" i="7"/>
  <c r="H9" i="5"/>
  <c r="H8" i="5"/>
  <c r="R14" i="2"/>
  <c r="R13" i="2"/>
  <c r="R12" i="2"/>
  <c r="P12" i="2"/>
  <c r="AT27" i="10"/>
  <c r="AS28" i="10"/>
  <c r="M13" i="2"/>
  <c r="M14" i="2"/>
  <c r="M12" i="2"/>
  <c r="AT22" i="10"/>
  <c r="AS23" i="10"/>
</calcChain>
</file>

<file path=xl/sharedStrings.xml><?xml version="1.0" encoding="utf-8"?>
<sst xmlns="http://schemas.openxmlformats.org/spreadsheetml/2006/main" count="426" uniqueCount="199">
  <si>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</si>
  <si>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Субъект РФ</t>
  </si>
  <si>
    <t>Курганская область</t>
  </si>
  <si>
    <t>Отсутствует Интернет в границах территории МО, где организация осуществляет регулируемые виды деятельности</t>
  </si>
  <si>
    <t>нет</t>
  </si>
  <si>
    <t>Начало периода регулирования</t>
  </si>
  <si>
    <t>01.05.2020</t>
  </si>
  <si>
    <t>Окончание периода регулирования</t>
  </si>
  <si>
    <t>31.12.2020</t>
  </si>
  <si>
    <t>Тип отчета</t>
  </si>
  <si>
    <t>первичное раскрытие информации</t>
  </si>
  <si>
    <t>Дата внесения изменений в информацию, подлежащую раскрытию</t>
  </si>
  <si>
    <t>24.03.2020</t>
  </si>
  <si>
    <t>Дата периода регулирования, с которой предлагаются изменения в тарифы</t>
  </si>
  <si>
    <t>Первичное предложение по тарифам</t>
  </si>
  <si>
    <t>Дата подачи заявления об утверждении тарифов</t>
  </si>
  <si>
    <t>Номер подачи заявления об утверждении тарифов</t>
  </si>
  <si>
    <t>Является ли данное юридическое лицо подразделением (филиалом) другой организации</t>
  </si>
  <si>
    <t>Наименование организации</t>
  </si>
  <si>
    <t>Наименование филиала</t>
  </si>
  <si>
    <t>ИНН</t>
  </si>
  <si>
    <t>КПП</t>
  </si>
  <si>
    <t>Режим налогообложения</t>
  </si>
  <si>
    <t>общий</t>
  </si>
  <si>
    <t>Почтовый адрес регулируемой организации</t>
  </si>
  <si>
    <t>Фамилия, имя, отчество руководителя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</si>
  <si>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</si>
  <si>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</si>
  <si>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</si>
  <si>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</si>
  <si>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</si>
  <si>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Код шаблона: FAS.JKH.OPEN.INFO.REQUEST.GVS</t>
  </si>
  <si>
    <t>Версия 1.0.2</t>
  </si>
  <si>
    <t>МО</t>
  </si>
  <si>
    <t>ОКТМО</t>
  </si>
  <si>
    <t>МР</t>
  </si>
  <si>
    <t>Перечень муниципальных районов и муниципальных образований (территорий действия тарифа)</t>
  </si>
  <si>
    <t>да</t>
  </si>
  <si>
    <t>Территория действия тарифа</t>
  </si>
  <si>
    <t>Муниципальный район</t>
  </si>
  <si>
    <t>Муниципальное образование</t>
  </si>
  <si>
    <t>№ п/п</t>
  </si>
  <si>
    <t>Наименование</t>
  </si>
  <si>
    <t>1</t>
  </si>
  <si>
    <t>2</t>
  </si>
  <si>
    <t>3</t>
  </si>
  <si>
    <t>4</t>
  </si>
  <si>
    <t>5</t>
  </si>
  <si>
    <t>6</t>
  </si>
  <si>
    <t>7</t>
  </si>
  <si>
    <t>размерженный МР</t>
  </si>
  <si>
    <t>флаг используемости территории на листе Перечень тарифов</t>
  </si>
  <si>
    <t>копия территорий</t>
  </si>
  <si>
    <t>МР (ОКТМО)</t>
  </si>
  <si>
    <t>auto</t>
  </si>
  <si>
    <t>город Шадринск, город Шадринск (37705000);</t>
  </si>
  <si>
    <t>0</t>
  </si>
  <si>
    <t>man</t>
  </si>
  <si>
    <t>Добавить территорию действия тарифа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</si>
  <si>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</si>
  <si>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Компонент на холодную воду в тарифе на горячую воду установлен с разбивкой по поставщикам</t>
  </si>
  <si>
    <t>Вид тарифа</t>
  </si>
  <si>
    <t>Вид деятельности</t>
  </si>
  <si>
    <t>Наличие двухставочного тарифа</t>
  </si>
  <si>
    <t>Наименование тарифа</t>
  </si>
  <si>
    <t>Дифференциация по
 МО (территориям)</t>
  </si>
  <si>
    <t>Дифференциация по 
централизованным системам горячего водоснабжения</t>
  </si>
  <si>
    <t>Примечание</t>
  </si>
  <si>
    <t>да/нет</t>
  </si>
  <si>
    <t>Описание</t>
  </si>
  <si>
    <t>8</t>
  </si>
  <si>
    <t>9</t>
  </si>
  <si>
    <t>10</t>
  </si>
  <si>
    <t>11</t>
  </si>
  <si>
    <t>12</t>
  </si>
  <si>
    <t>13</t>
  </si>
  <si>
    <t>Тариф на горячую воду в закрытой системе горячего водоснабжения (горячее водоснабжение)</t>
  </si>
  <si>
    <t>Горячее водоснабжение</t>
  </si>
  <si>
    <t>Тариф на горячую воду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</si>
  <si>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</si>
  <si>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Параметры формы</t>
  </si>
  <si>
    <t>Описание параметров формы</t>
  </si>
  <si>
    <t>Наименование параметра</t>
  </si>
  <si>
    <t>Информация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</si>
  <si>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</si>
  <si>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</si>
  <si>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</si>
  <si>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</si>
  <si>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</si>
  <si>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</si>
  <si>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</si>
  <si>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x</t>
  </si>
  <si>
    <t>Субъект Российской Федерации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</si>
  <si>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</si>
  <si>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</si>
  <si>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</si>
  <si>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</si>
  <si>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</si>
  <si>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</si>
  <si>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t>2.1</t>
  </si>
  <si>
    <t>3.1</t>
  </si>
  <si>
    <t>4.1</t>
  </si>
  <si>
    <t>4.1.1</t>
  </si>
  <si>
    <t>4.1.1.1</t>
  </si>
  <si>
    <t>4.1.1.1.1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</si>
  <si>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</si>
  <si>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Ссылка на документ</t>
  </si>
  <si>
    <t>Сведения о правовых актах, регламентирующих правила закупки (положение о закупках) в регулируемой организации</t>
  </si>
  <si>
    <t>Положение о порядке проведения регламентированных закупок, товаров, работ, услуг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</si>
  <si>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</si>
  <si>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</si>
  <si>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</si>
  <si>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</si>
  <si>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Добавить сведения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</si>
  <si>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</si>
  <si>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</si>
  <si>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</si>
  <si>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</si>
  <si>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</si>
  <si>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</si>
  <si>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отсутствует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</si>
  <si>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</si>
  <si>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</si>
  <si>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метод экономически обоснованных расходов (затрат)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</si>
  <si>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</si>
  <si>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</si>
  <si>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</si>
  <si>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</si>
  <si>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</si>
  <si>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</si>
  <si>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Годовой объем отпущенной в сеть воды</t>
  </si>
  <si>
    <t>5.1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</si>
  <si>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</si>
  <si>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</si>
  <si>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6.1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</si>
  <si>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</si>
  <si>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c 01:03 до 18:55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</si>
  <si>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</si>
  <si>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7.1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</si>
  <si>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</si>
  <si>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</si>
  <si>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</si>
  <si>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dp</t>
  </si>
  <si>
    <t>О</t>
  </si>
  <si>
    <t>Параметры дифференциации</t>
  </si>
  <si>
    <t>Период действия тарифа</t>
  </si>
  <si>
    <t>Наличие других периодов действия тарифа</t>
  </si>
  <si>
    <t>Одноставочный тариф</t>
  </si>
  <si>
    <t>Одноставочный тариф (двухкомпонентный)</t>
  </si>
  <si>
    <t>Двухставочный тариф (однокомпонентный)</t>
  </si>
  <si>
    <t>Двухставочный тариф (двухкомпонентный)</t>
  </si>
  <si>
    <t>Период действия</t>
  </si>
  <si>
    <t>Одноставочный тариф, руб./куб. м</t>
  </si>
  <si>
    <t>Компонент на холодную воду, руб./куб.м</t>
  </si>
  <si>
    <t>Компонент на тепловую энергию, руб./Гкал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</si>
  <si>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</si>
  <si>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</si>
  <si>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</si>
  <si>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</si>
  <si>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</si>
  <si>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</si>
  <si>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</si>
  <si>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</si>
  <si>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Наименование признака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</si>
  <si>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</si>
  <si>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</si>
  <si>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</si>
  <si>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</si>
  <si>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30.06.2020</t>
  </si>
  <si>
    <t>01.07.2020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</si>
  <si>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</si>
  <si>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t>Добавить значение признака дифференциации</t>
  </si>
  <si>
    <t>население и приравненные категории</t>
  </si>
  <si>
    <t/>
  </si>
  <si>
    <t>Добавить группу потребителей</t>
  </si>
  <si>
    <t>Добавить наименование признака дифференциации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</si>
  <si>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</si>
  <si>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1.1.1</t>
  </si>
  <si>
    <t>1.1.1.1</t>
  </si>
  <si>
    <t>1.1.1.1.1</t>
  </si>
  <si>
    <t>1.1.1.1.1.1</t>
  </si>
  <si>
    <t>1.1.1.1.2</t>
  </si>
  <si>
    <t>1.1.1.1.2.1</t>
  </si>
  <si>
    <t>город Курган, город Курган (37701000);</t>
  </si>
  <si>
    <t>№130Т</t>
  </si>
  <si>
    <t>ООО "КТЭС"</t>
  </si>
  <si>
    <t>4501225595</t>
  </si>
  <si>
    <t>450101001</t>
  </si>
  <si>
    <t xml:space="preserve">640014, г. Курган,  ул. Карбышева, 31а,  оф. 1
</t>
  </si>
  <si>
    <t>Криницын Михаил Викторович</t>
  </si>
  <si>
    <t>Шишляева Ольга Владимировна</t>
  </si>
  <si>
    <t>Директор по экономике и финансам</t>
  </si>
  <si>
    <t>(3522) 63-53-53</t>
  </si>
  <si>
    <t>shishlyaeva_ov@kgk-kurgan.ru</t>
  </si>
  <si>
    <t>город Курган</t>
  </si>
  <si>
    <t>37701000</t>
  </si>
  <si>
    <t>город Курган (37701000)</t>
  </si>
  <si>
    <t>http://ktes-kurgan.ru/upload/documents/polozhenie_o_zakupkah_KTES_utv_06_02_2020g.pdf</t>
  </si>
  <si>
    <t>28.04.2020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</si>
</sst>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  <numFmt numFmtId="169" formatCode="000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10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16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8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b/>
      <sz val="22"/>
      <name val="Tahoma"/>
      <family val="2"/>
      <charset val="204"/>
    </font>
    <font>
      <sz val="3"/>
      <color indexed="11"/>
      <name val="Tahoma"/>
      <family val="2"/>
      <charset val="204"/>
    </font>
    <font>
      <sz val="10"/>
      <name val="Arial Cyr"/>
      <charset val="204"/>
    </font>
    <font>
      <sz val="22"/>
      <name val="Tahoma"/>
      <family val="2"/>
      <charset val="204"/>
    </font>
    <font>
      <sz val="1"/>
      <color indexed="10"/>
      <name val="Tahoma"/>
      <family val="2"/>
      <charset val="204"/>
    </font>
    <font>
      <sz val="1"/>
      <color indexed="11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b/>
      <sz val="14"/>
      <name val="Franklin Gothic Medium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sz val="11"/>
      <color indexed="55"/>
      <name val="Wingdings 2"/>
      <family val="1"/>
      <charset val="2"/>
    </font>
    <font>
      <sz val="5"/>
      <color rgb="FFFF0000"/>
      <name val="Tahoma"/>
      <family val="2"/>
      <charset val="204"/>
    </font>
    <font>
      <sz val="11"/>
      <name val="Wingdings 2"/>
      <family val="1"/>
      <charset val="2"/>
    </font>
    <font>
      <sz val="18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rgb="FFFF0000"/>
      <name val="Tahoma"/>
      <family val="2"/>
      <charset val="204"/>
    </font>
    <font>
      <sz val="12"/>
      <name val="Marlett"/>
      <charset val="2"/>
    </font>
    <font>
      <b/>
      <sz val="9"/>
      <color theme="0"/>
      <name val="Tahoma"/>
      <family val="2"/>
      <charset val="204"/>
    </font>
    <font>
      <sz val="9"/>
      <color indexed="62"/>
      <name val="Tahoma"/>
      <family val="2"/>
      <charset val="204"/>
    </font>
    <font>
      <sz val="12"/>
      <color theme="0"/>
      <name val="Tahoma"/>
      <family val="2"/>
      <charset val="204"/>
    </font>
    <font>
      <sz val="8"/>
      <color indexed="9"/>
      <name val="Tahoma"/>
      <family val="2"/>
      <charset val="204"/>
    </font>
    <font>
      <sz val="8"/>
      <name val="Tahoma"/>
      <family val="2"/>
      <charset val="204"/>
    </font>
    <font>
      <sz val="8"/>
      <color indexed="55"/>
      <name val="Tahoma"/>
      <family val="2"/>
      <charset val="204"/>
    </font>
    <font>
      <b/>
      <sz val="1"/>
      <color theme="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5"/>
      <name val="Tahoma"/>
      <family val="2"/>
      <charset val="204"/>
    </font>
    <font>
      <sz val="11"/>
      <name val="Webdings2"/>
      <charset val="204"/>
    </font>
    <font>
      <vertAlign val="superscript"/>
      <sz val="1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3"/>
      <color theme="0"/>
      <name val="Tahoma"/>
      <family val="2"/>
      <charset val="204"/>
    </font>
    <font>
      <sz val="11"/>
      <color theme="0"/>
      <name val="Webdings2"/>
      <charset val="204"/>
    </font>
    <font>
      <b/>
      <sz val="9"/>
      <color indexed="62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Down">
        <fgColor indexed="22"/>
      </patternFill>
    </fill>
  </fills>
  <borders count="24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rgb="FFD3DBDB"/>
      </top>
      <bottom/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89">
    <xf numFmtId="0" fontId="0" fillId="0" borderId="0"/>
    <xf numFmtId="0" fontId="3" fillId="0" borderId="0">
      <alignment horizontal="left" vertical="center"/>
    </xf>
    <xf numFmtId="49" fontId="7" fillId="0" borderId="0" applyBorder="0">
      <alignment vertical="top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28" fillId="0" borderId="0"/>
    <xf numFmtId="164" fontId="28" fillId="0" borderId="0"/>
    <xf numFmtId="0" fontId="2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0" fontId="31" fillId="6" borderId="6" applyNumberFormat="0" applyAlignment="0"/>
    <xf numFmtId="0" fontId="15" fillId="0" borderId="6" applyNumberFormat="0" applyAlignment="0">
      <protection locked="0"/>
    </xf>
    <xf numFmtId="0" fontId="15" fillId="0" borderId="6" applyNumberFormat="0" applyAlignment="0">
      <protection locked="0"/>
    </xf>
    <xf numFmtId="165" fontId="32" fillId="0" borderId="0" applyFont="0" applyFill="0" applyBorder="0" applyAlignment="0" applyProtection="0"/>
    <xf numFmtId="166" fontId="3" fillId="7" borderId="0">
      <protection locked="0"/>
    </xf>
    <xf numFmtId="0" fontId="33" fillId="0" borderId="0" applyFill="0" applyBorder="0" applyProtection="0">
      <alignment vertical="center"/>
    </xf>
    <xf numFmtId="167" fontId="3" fillId="7" borderId="0">
      <protection locked="0"/>
    </xf>
    <xf numFmtId="168" fontId="3" fillId="7" borderId="0">
      <protection locked="0"/>
    </xf>
    <xf numFmtId="0" fontId="15" fillId="4" borderId="6" applyAlignment="0">
      <alignment horizontal="left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5" fillId="8" borderId="6" applyNumberFormat="0" applyAlignment="0"/>
    <xf numFmtId="0" fontId="15" fillId="9" borderId="6" applyNumberFormat="0" applyAlignment="0"/>
    <xf numFmtId="0" fontId="15" fillId="9" borderId="6" applyNumberFormat="0" applyAlignment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0" borderId="0"/>
    <xf numFmtId="0" fontId="33" fillId="0" borderId="0" applyFill="0" applyBorder="0" applyProtection="0">
      <alignment vertical="center"/>
    </xf>
    <xf numFmtId="0" fontId="33" fillId="0" borderId="0" applyFill="0" applyBorder="0" applyProtection="0">
      <alignment vertical="center"/>
    </xf>
    <xf numFmtId="0" fontId="38" fillId="2" borderId="7" applyNumberFormat="0">
      <alignment horizontal="center" vertical="center"/>
    </xf>
    <xf numFmtId="0" fontId="38" fillId="2" borderId="7" applyNumberFormat="0">
      <alignment horizontal="center" vertical="center"/>
    </xf>
    <xf numFmtId="49" fontId="39" fillId="10" borderId="8" applyNumberFormat="0">
      <alignment horizontal="center"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49" fontId="43" fillId="0" borderId="0" applyNumberFormat="0" applyFill="0" applyBorder="0" applyAlignment="0" applyProtection="0">
      <alignment vertical="top"/>
    </xf>
    <xf numFmtId="0" fontId="44" fillId="0" borderId="0" applyBorder="0">
      <alignment horizontal="center" vertical="center" wrapText="1"/>
    </xf>
    <xf numFmtId="0" fontId="27" fillId="0" borderId="9" applyBorder="0">
      <alignment horizontal="center" vertical="center" wrapText="1"/>
    </xf>
    <xf numFmtId="4" fontId="3" fillId="7" borderId="10" applyBorder="0">
      <alignment horizontal="right"/>
    </xf>
    <xf numFmtId="49" fontId="3" fillId="0" borderId="0" applyBorder="0">
      <alignment vertical="top"/>
    </xf>
    <xf numFmtId="49" fontId="3" fillId="0" borderId="0" applyBorder="0">
      <alignment vertical="top"/>
    </xf>
    <xf numFmtId="0" fontId="14" fillId="0" borderId="0"/>
    <xf numFmtId="0" fontId="14" fillId="0" borderId="0"/>
    <xf numFmtId="0" fontId="1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7" fillId="11" borderId="0" applyNumberFormat="0" applyBorder="0" applyAlignment="0">
      <alignment horizontal="left" vertical="center"/>
    </xf>
    <xf numFmtId="0" fontId="7" fillId="11" borderId="0" applyNumberFormat="0" applyBorder="0" applyAlignment="0">
      <alignment horizontal="left" vertical="center"/>
    </xf>
    <xf numFmtId="0" fontId="7" fillId="11" borderId="0" applyNumberFormat="0" applyBorder="0" applyAlignment="0">
      <alignment horizontal="left" vertical="center"/>
    </xf>
    <xf numFmtId="0" fontId="22" fillId="0" borderId="0"/>
    <xf numFmtId="0" fontId="45" fillId="0" borderId="0"/>
    <xf numFmtId="0" fontId="46" fillId="12" borderId="0"/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49" fontId="3" fillId="0" borderId="0" applyBorder="0">
      <alignment vertical="top"/>
    </xf>
    <xf numFmtId="49" fontId="7" fillId="0" borderId="0" applyBorder="0">
      <alignment vertical="top"/>
    </xf>
    <xf numFmtId="49" fontId="3" fillId="11" borderId="0" applyBorder="0">
      <alignment vertical="top"/>
    </xf>
    <xf numFmtId="49" fontId="3" fillId="11" borderId="0" applyBorder="0">
      <alignment vertical="top"/>
    </xf>
    <xf numFmtId="0" fontId="22" fillId="0" borderId="0"/>
    <xf numFmtId="49" fontId="47" fillId="2" borderId="0" applyBorder="0">
      <alignment vertical="top"/>
    </xf>
    <xf numFmtId="0" fontId="22" fillId="0" borderId="0"/>
    <xf numFmtId="0" fontId="3" fillId="0" borderId="0">
      <alignment horizontal="left" vertical="center"/>
    </xf>
    <xf numFmtId="0" fontId="7" fillId="11" borderId="0" applyNumberFormat="0" applyBorder="0" applyAlignment="0">
      <alignment horizontal="left" vertical="center"/>
    </xf>
    <xf numFmtId="0" fontId="22" fillId="0" borderId="0"/>
    <xf numFmtId="0" fontId="14" fillId="0" borderId="0"/>
    <xf numFmtId="0" fontId="22" fillId="0" borderId="0"/>
    <xf numFmtId="0" fontId="22" fillId="0" borderId="0"/>
    <xf numFmtId="0" fontId="28" fillId="0" borderId="0"/>
    <xf numFmtId="4" fontId="3" fillId="3" borderId="0" applyBorder="0">
      <alignment horizontal="right"/>
    </xf>
    <xf numFmtId="4" fontId="3" fillId="3" borderId="11" applyBorder="0">
      <alignment horizontal="right"/>
    </xf>
    <xf numFmtId="4" fontId="3" fillId="3" borderId="10" applyFont="0" applyBorder="0">
      <alignment horizontal="right"/>
    </xf>
    <xf numFmtId="0" fontId="3" fillId="2" borderId="3" applyNumberFormat="0" applyFont="0" applyFill="0" applyBorder="0" applyAlignment="0" applyProtection="0">
      <alignment horizontal="center" vertical="center" wrapText="1"/>
    </xf>
  </cellStyleXfs>
  <cellXfs count="449">
    <xf numFmtId="0" fontId="0" fillId="0" borderId="0" xfId="0"/>
    <xf numFmtId="0" fontId="4" fillId="0" borderId="0" xfId="1" applyNumberFormat="1" applyFont="1" applyFill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left" vertical="center" wrapText="1"/>
    </xf>
    <xf numFmtId="0" fontId="9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10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12" fillId="0" borderId="0" xfId="1" applyFont="1" applyAlignment="1" applyProtection="1">
      <alignment vertical="center" wrapText="1"/>
    </xf>
    <xf numFmtId="0" fontId="10" fillId="2" borderId="0" xfId="1" applyFont="1" applyFill="1" applyBorder="1" applyAlignment="1" applyProtection="1">
      <alignment vertical="center" wrapText="1"/>
    </xf>
    <xf numFmtId="0" fontId="10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0" fontId="16" fillId="2" borderId="0" xfId="1" applyFont="1" applyFill="1" applyBorder="1" applyAlignment="1" applyProtection="1">
      <alignment vertical="center" wrapText="1"/>
    </xf>
    <xf numFmtId="0" fontId="6" fillId="0" borderId="0" xfId="1" applyFont="1" applyAlignment="1" applyProtection="1">
      <alignment horizontal="center" vertical="center" wrapText="1"/>
    </xf>
    <xf numFmtId="0" fontId="17" fillId="0" borderId="0" xfId="1" applyFont="1" applyAlignment="1" applyProtection="1">
      <alignment vertical="center" wrapText="1"/>
    </xf>
    <xf numFmtId="0" fontId="10" fillId="2" borderId="0" xfId="1" applyFont="1" applyFill="1" applyBorder="1" applyAlignment="1" applyProtection="1">
      <alignment horizontal="right" vertical="center" wrapText="1" indent="1"/>
    </xf>
    <xf numFmtId="0" fontId="18" fillId="2" borderId="0" xfId="1" applyFont="1" applyFill="1" applyBorder="1" applyAlignment="1" applyProtection="1">
      <alignment horizontal="center" vertical="center" wrapText="1"/>
    </xf>
    <xf numFmtId="0" fontId="19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 indent="1"/>
    </xf>
    <xf numFmtId="0" fontId="0" fillId="3" borderId="3" xfId="1" applyNumberFormat="1" applyFont="1" applyFill="1" applyBorder="1" applyAlignment="1" applyProtection="1">
      <alignment horizontal="left" vertical="center" wrapText="1" indent="1"/>
    </xf>
    <xf numFmtId="0" fontId="20" fillId="2" borderId="0" xfId="1" applyFont="1" applyFill="1" applyBorder="1" applyAlignment="1" applyProtection="1">
      <alignment vertical="center" wrapText="1"/>
    </xf>
    <xf numFmtId="0" fontId="21" fillId="2" borderId="0" xfId="1" applyFont="1" applyFill="1" applyBorder="1" applyAlignment="1" applyProtection="1">
      <alignment horizontal="right" vertical="center" wrapText="1" indent="1"/>
    </xf>
    <xf numFmtId="0" fontId="21" fillId="2" borderId="0" xfId="1" applyFont="1" applyFill="1" applyBorder="1" applyAlignment="1" applyProtection="1">
      <alignment horizontal="left" vertical="center" wrapText="1" indent="2"/>
    </xf>
    <xf numFmtId="49" fontId="3" fillId="4" borderId="3" xfId="5" applyNumberFormat="1" applyFont="1" applyFill="1" applyBorder="1" applyAlignment="1" applyProtection="1">
      <alignment horizontal="left" vertical="center" wrapText="1" indent="1"/>
    </xf>
    <xf numFmtId="0" fontId="23" fillId="2" borderId="0" xfId="1" applyFont="1" applyFill="1" applyBorder="1" applyAlignment="1" applyProtection="1">
      <alignment vertical="center" wrapText="1"/>
    </xf>
    <xf numFmtId="14" fontId="10" fillId="2" borderId="0" xfId="1" applyNumberFormat="1" applyFont="1" applyFill="1" applyBorder="1" applyAlignment="1" applyProtection="1">
      <alignment horizontal="left" vertical="center" wrapText="1"/>
    </xf>
    <xf numFmtId="0" fontId="11" fillId="2" borderId="0" xfId="1" applyNumberFormat="1" applyFont="1" applyFill="1" applyBorder="1" applyAlignment="1" applyProtection="1">
      <alignment horizontal="center" vertical="center" wrapText="1"/>
    </xf>
    <xf numFmtId="0" fontId="10" fillId="2" borderId="0" xfId="1" applyNumberFormat="1" applyFont="1" applyFill="1" applyBorder="1" applyAlignment="1" applyProtection="1">
      <alignment horizontal="left" vertical="center" wrapText="1" indent="1"/>
    </xf>
    <xf numFmtId="0" fontId="10" fillId="2" borderId="0" xfId="1" applyFont="1" applyFill="1" applyBorder="1" applyAlignment="1" applyProtection="1">
      <alignment horizontal="center" vertical="center" wrapText="1"/>
    </xf>
    <xf numFmtId="14" fontId="3" fillId="0" borderId="0" xfId="1" applyNumberFormat="1" applyFont="1" applyFill="1" applyAlignment="1" applyProtection="1">
      <alignment horizontal="left" vertical="center" wrapText="1"/>
    </xf>
    <xf numFmtId="0" fontId="0" fillId="2" borderId="0" xfId="1" applyFont="1" applyFill="1" applyBorder="1" applyAlignment="1" applyProtection="1">
      <alignment horizontal="right" vertical="center" wrapText="1" indent="1"/>
    </xf>
    <xf numFmtId="49" fontId="0" fillId="3" borderId="3" xfId="5" applyNumberFormat="1" applyFont="1" applyFill="1" applyBorder="1" applyAlignment="1" applyProtection="1">
      <alignment horizontal="left" vertical="center" wrapText="1" indent="1"/>
    </xf>
    <xf numFmtId="0" fontId="23" fillId="2" borderId="0" xfId="1" applyFont="1" applyFill="1" applyBorder="1" applyAlignment="1" applyProtection="1">
      <alignment horizontal="center" vertical="center" wrapText="1"/>
    </xf>
    <xf numFmtId="49" fontId="3" fillId="5" borderId="3" xfId="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3" xfId="5" applyNumberFormat="1" applyFont="1" applyFill="1" applyBorder="1" applyAlignment="1" applyProtection="1">
      <alignment horizontal="left" vertical="center" wrapText="1" indent="1"/>
    </xf>
    <xf numFmtId="14" fontId="3" fillId="2" borderId="0" xfId="1" applyNumberFormat="1" applyFont="1" applyFill="1" applyBorder="1" applyAlignment="1" applyProtection="1">
      <alignment horizontal="lef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center" wrapText="1"/>
    </xf>
    <xf numFmtId="0" fontId="24" fillId="0" borderId="0" xfId="1" applyFont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25" fillId="2" borderId="0" xfId="1" applyFont="1" applyFill="1" applyBorder="1" applyAlignment="1" applyProtection="1">
      <alignment horizontal="right" vertical="center" wrapText="1" indent="1"/>
    </xf>
    <xf numFmtId="49" fontId="4" fillId="0" borderId="4" xfId="1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Alignment="1" applyProtection="1">
      <alignment vertical="center" wrapText="1"/>
    </xf>
    <xf numFmtId="49" fontId="0" fillId="5" borderId="3" xfId="5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5" xfId="1" applyNumberFormat="1" applyFont="1" applyFill="1" applyBorder="1" applyAlignment="1" applyProtection="1">
      <alignment horizontal="left" vertical="center" wrapText="1" indent="1"/>
    </xf>
    <xf numFmtId="49" fontId="3" fillId="0" borderId="3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center" vertical="center" wrapText="1"/>
    </xf>
    <xf numFmtId="0" fontId="26" fillId="2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 indent="1"/>
    </xf>
    <xf numFmtId="49" fontId="3" fillId="3" borderId="3" xfId="1" applyNumberFormat="1" applyFont="1" applyFill="1" applyBorder="1" applyAlignment="1" applyProtection="1">
      <alignment horizontal="left" vertical="center" wrapText="1" indent="1"/>
    </xf>
    <xf numFmtId="14" fontId="23" fillId="2" borderId="0" xfId="1" applyNumberFormat="1" applyFont="1" applyFill="1" applyBorder="1" applyAlignment="1" applyProtection="1">
      <alignment horizontal="center" vertical="center" wrapText="1"/>
    </xf>
    <xf numFmtId="0" fontId="0" fillId="2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Alignment="1" applyProtection="1">
      <alignment vertical="center"/>
    </xf>
    <xf numFmtId="0" fontId="3" fillId="5" borderId="3" xfId="1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0" xfId="5" applyNumberFormat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Fill="1" applyBorder="1" applyAlignment="1" applyProtection="1">
      <alignment horizontal="left" vertical="center" wrapText="1"/>
    </xf>
    <xf numFmtId="49" fontId="13" fillId="2" borderId="0" xfId="1" applyNumberFormat="1" applyFont="1" applyFill="1" applyBorder="1" applyAlignment="1" applyProtection="1">
      <alignment horizontal="center" vertical="center" wrapText="1"/>
    </xf>
    <xf numFmtId="49" fontId="3" fillId="2" borderId="0" xfId="1" applyNumberFormat="1" applyFont="1" applyFill="1" applyBorder="1" applyAlignment="1" applyProtection="1">
      <alignment horizontal="right" vertical="center" wrapText="1" indent="1"/>
    </xf>
    <xf numFmtId="49" fontId="0" fillId="2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0" fillId="0" borderId="0" xfId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3" fillId="5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48" fillId="0" borderId="0" xfId="1" applyFont="1" applyAlignment="1" applyProtection="1">
      <alignment vertical="center" wrapText="1"/>
    </xf>
    <xf numFmtId="0" fontId="48" fillId="0" borderId="0" xfId="1" applyFont="1" applyBorder="1" applyAlignment="1" applyProtection="1">
      <alignment vertical="center" wrapText="1"/>
    </xf>
    <xf numFmtId="0" fontId="49" fillId="0" borderId="0" xfId="83" applyFont="1" applyFill="1" applyAlignment="1" applyProtection="1">
      <alignment vertical="center" wrapText="1"/>
    </xf>
    <xf numFmtId="0" fontId="49" fillId="0" borderId="0" xfId="83" applyFont="1" applyFill="1" applyAlignment="1" applyProtection="1">
      <alignment horizontal="center" vertical="center" wrapText="1"/>
    </xf>
    <xf numFmtId="0" fontId="49" fillId="0" borderId="0" xfId="83" applyFont="1" applyFill="1" applyAlignment="1" applyProtection="1">
      <alignment horizontal="left" vertical="center" wrapText="1" indent="1"/>
    </xf>
    <xf numFmtId="0" fontId="49" fillId="0" borderId="0" xfId="83" applyFont="1" applyFill="1" applyAlignment="1" applyProtection="1">
      <alignment horizontal="left" vertical="center" indent="1"/>
    </xf>
    <xf numFmtId="0" fontId="49" fillId="0" borderId="0" xfId="83" applyNumberFormat="1" applyFont="1" applyFill="1" applyAlignment="1" applyProtection="1">
      <alignment horizontal="left" vertical="center" indent="1"/>
    </xf>
    <xf numFmtId="0" fontId="50" fillId="0" borderId="0" xfId="83" applyFont="1" applyFill="1" applyAlignment="1" applyProtection="1">
      <alignment horizontal="left" vertical="center" wrapText="1" indent="1"/>
    </xf>
    <xf numFmtId="0" fontId="51" fillId="0" borderId="0" xfId="83" applyFont="1" applyFill="1" applyAlignment="1" applyProtection="1">
      <alignment horizontal="left" vertical="center" wrapText="1" indent="1"/>
    </xf>
    <xf numFmtId="0" fontId="52" fillId="0" borderId="0" xfId="83" applyFont="1" applyFill="1" applyAlignment="1" applyProtection="1">
      <alignment horizontal="left" vertical="center" indent="1"/>
    </xf>
    <xf numFmtId="0" fontId="51" fillId="0" borderId="0" xfId="83" applyFont="1" applyFill="1" applyAlignment="1" applyProtection="1">
      <alignment vertical="center" wrapText="1"/>
    </xf>
    <xf numFmtId="0" fontId="6" fillId="0" borderId="0" xfId="83" applyFont="1" applyFill="1" applyAlignment="1" applyProtection="1">
      <alignment vertical="center" wrapText="1"/>
    </xf>
    <xf numFmtId="0" fontId="3" fillId="0" borderId="0" xfId="83" applyFont="1" applyFill="1" applyAlignment="1" applyProtection="1">
      <alignment vertical="center" wrapText="1"/>
    </xf>
    <xf numFmtId="0" fontId="53" fillId="0" borderId="0" xfId="83" applyFont="1" applyFill="1" applyBorder="1" applyAlignment="1" applyProtection="1">
      <alignment horizontal="center" vertical="center" wrapText="1"/>
    </xf>
    <xf numFmtId="0" fontId="3" fillId="0" borderId="0" xfId="83" applyFont="1" applyFill="1" applyBorder="1" applyAlignment="1" applyProtection="1">
      <alignment vertical="center" wrapText="1"/>
    </xf>
    <xf numFmtId="0" fontId="3" fillId="0" borderId="0" xfId="83" applyFont="1" applyFill="1" applyBorder="1" applyAlignment="1" applyProtection="1">
      <alignment horizontal="right" vertical="center" wrapText="1"/>
    </xf>
    <xf numFmtId="0" fontId="49" fillId="0" borderId="0" xfId="83" applyFont="1" applyFill="1" applyAlignment="1" applyProtection="1">
      <alignment vertical="center"/>
    </xf>
    <xf numFmtId="0" fontId="49" fillId="0" borderId="0" xfId="83" applyNumberFormat="1" applyFont="1" applyFill="1" applyAlignment="1" applyProtection="1">
      <alignment vertical="center"/>
    </xf>
    <xf numFmtId="0" fontId="54" fillId="0" borderId="0" xfId="83" applyFont="1" applyFill="1" applyAlignment="1" applyProtection="1">
      <alignment vertical="center"/>
    </xf>
    <xf numFmtId="0" fontId="55" fillId="0" borderId="0" xfId="83" applyFont="1" applyFill="1" applyAlignment="1" applyProtection="1">
      <alignment vertical="center" wrapText="1"/>
    </xf>
    <xf numFmtId="0" fontId="56" fillId="0" borderId="0" xfId="83" applyFont="1" applyFill="1" applyAlignment="1" applyProtection="1">
      <alignment vertical="center" wrapText="1"/>
    </xf>
    <xf numFmtId="4" fontId="3" fillId="0" borderId="0" xfId="51" applyFont="1" applyFill="1" applyBorder="1" applyAlignment="1" applyProtection="1">
      <alignment horizontal="right" vertical="center" wrapText="1"/>
    </xf>
    <xf numFmtId="0" fontId="3" fillId="0" borderId="0" xfId="82" applyFont="1" applyFill="1" applyBorder="1" applyAlignment="1" applyProtection="1">
      <alignment horizontal="left" vertical="center" wrapText="1" indent="1"/>
    </xf>
    <xf numFmtId="49" fontId="3" fillId="0" borderId="0" xfId="71" applyFill="1" applyProtection="1">
      <alignment vertical="top"/>
    </xf>
    <xf numFmtId="4" fontId="0" fillId="0" borderId="0" xfId="51" applyFont="1" applyFill="1" applyBorder="1" applyAlignment="1" applyProtection="1">
      <alignment horizontal="center" vertical="center" wrapText="1"/>
    </xf>
    <xf numFmtId="4" fontId="3" fillId="0" borderId="0" xfId="51" applyFont="1" applyFill="1" applyBorder="1" applyAlignment="1" applyProtection="1">
      <alignment horizontal="center" vertical="center" wrapText="1"/>
    </xf>
    <xf numFmtId="0" fontId="53" fillId="0" borderId="0" xfId="83" applyFont="1" applyFill="1" applyAlignment="1" applyProtection="1">
      <alignment horizontal="center" vertical="center" wrapText="1"/>
    </xf>
    <xf numFmtId="169" fontId="3" fillId="0" borderId="3" xfId="83" applyNumberFormat="1" applyFont="1" applyFill="1" applyBorder="1" applyAlignment="1" applyProtection="1">
      <alignment horizontal="center" vertical="center" wrapText="1"/>
    </xf>
    <xf numFmtId="169" fontId="3" fillId="0" borderId="3" xfId="50" applyNumberFormat="1" applyFont="1" applyFill="1" applyBorder="1" applyAlignment="1" applyProtection="1">
      <alignment horizontal="center" vertical="center" wrapText="1"/>
    </xf>
    <xf numFmtId="0" fontId="57" fillId="0" borderId="0" xfId="83" applyFont="1" applyFill="1" applyBorder="1" applyAlignment="1" applyProtection="1">
      <alignment horizontal="center" vertical="center" wrapText="1"/>
    </xf>
    <xf numFmtId="49" fontId="57" fillId="0" borderId="12" xfId="50" applyNumberFormat="1" applyFont="1" applyFill="1" applyBorder="1" applyAlignment="1" applyProtection="1">
      <alignment horizontal="center" vertical="center" wrapText="1"/>
    </xf>
    <xf numFmtId="0" fontId="50" fillId="0" borderId="0" xfId="83" applyFont="1" applyFill="1" applyAlignment="1" applyProtection="1">
      <alignment vertical="center"/>
    </xf>
    <xf numFmtId="0" fontId="50" fillId="0" borderId="0" xfId="83" applyNumberFormat="1" applyFont="1" applyFill="1" applyAlignment="1" applyProtection="1">
      <alignment vertical="center"/>
    </xf>
    <xf numFmtId="0" fontId="58" fillId="0" borderId="0" xfId="83" applyFont="1" applyFill="1" applyAlignment="1" applyProtection="1">
      <alignment vertical="center"/>
    </xf>
    <xf numFmtId="0" fontId="50" fillId="13" borderId="13" xfId="83" applyFont="1" applyFill="1" applyBorder="1" applyAlignment="1" applyProtection="1">
      <alignment horizontal="center" vertical="center" wrapText="1"/>
    </xf>
    <xf numFmtId="0" fontId="50" fillId="13" borderId="5" xfId="83" applyFont="1" applyFill="1" applyBorder="1" applyAlignment="1" applyProtection="1">
      <alignment horizontal="center" vertical="center" wrapText="1"/>
    </xf>
    <xf numFmtId="49" fontId="3" fillId="13" borderId="12" xfId="5" applyNumberFormat="1" applyFont="1" applyFill="1" applyBorder="1" applyAlignment="1" applyProtection="1">
      <alignment horizontal="center" vertical="center" wrapText="1"/>
    </xf>
    <xf numFmtId="49" fontId="50" fillId="13" borderId="5" xfId="83" applyNumberFormat="1" applyFont="1" applyFill="1" applyBorder="1" applyAlignment="1" applyProtection="1">
      <alignment horizontal="left" vertical="center" wrapText="1"/>
    </xf>
    <xf numFmtId="49" fontId="7" fillId="13" borderId="12" xfId="72" applyNumberFormat="1" applyFill="1" applyBorder="1" applyAlignment="1" applyProtection="1">
      <alignment horizontal="left" vertical="center"/>
    </xf>
    <xf numFmtId="49" fontId="50" fillId="13" borderId="14" xfId="83" applyNumberFormat="1" applyFont="1" applyFill="1" applyBorder="1" applyAlignment="1" applyProtection="1">
      <alignment horizontal="left" vertical="center" wrapText="1"/>
    </xf>
    <xf numFmtId="0" fontId="49" fillId="0" borderId="15" xfId="83" applyFont="1" applyFill="1" applyBorder="1" applyAlignment="1" applyProtection="1">
      <alignment vertical="center"/>
    </xf>
    <xf numFmtId="0" fontId="0" fillId="0" borderId="0" xfId="83" applyFont="1" applyFill="1" applyAlignment="1" applyProtection="1">
      <alignment vertical="center" wrapText="1"/>
    </xf>
    <xf numFmtId="0" fontId="50" fillId="0" borderId="0" xfId="83" applyFont="1" applyFill="1" applyAlignment="1" applyProtection="1">
      <alignment vertical="center" wrapText="1"/>
    </xf>
    <xf numFmtId="14" fontId="59" fillId="0" borderId="3" xfId="5" applyNumberFormat="1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horizontal="center" vertical="center" wrapText="1"/>
    </xf>
    <xf numFmtId="14" fontId="3" fillId="0" borderId="3" xfId="5" applyNumberFormat="1" applyFont="1" applyFill="1" applyBorder="1" applyAlignment="1" applyProtection="1">
      <alignment horizontal="left" vertical="center" wrapText="1" indent="1"/>
    </xf>
    <xf numFmtId="49" fontId="27" fillId="13" borderId="2" xfId="71" applyFont="1" applyFill="1" applyBorder="1" applyAlignment="1" applyProtection="1">
      <alignment horizontal="right" vertical="center" wrapText="1"/>
    </xf>
    <xf numFmtId="49" fontId="60" fillId="13" borderId="12" xfId="71" applyFont="1" applyFill="1" applyBorder="1" applyAlignment="1" applyProtection="1">
      <alignment horizontal="center" vertical="center" wrapText="1"/>
    </xf>
    <xf numFmtId="0" fontId="61" fillId="13" borderId="12" xfId="0" applyFont="1" applyFill="1" applyBorder="1" applyAlignment="1" applyProtection="1">
      <alignment horizontal="left" vertical="center" indent="1"/>
    </xf>
    <xf numFmtId="0" fontId="0" fillId="13" borderId="1" xfId="0" applyFont="1" applyFill="1" applyBorder="1" applyAlignment="1" applyProtection="1">
      <alignment horizontal="right" vertical="center" wrapText="1"/>
    </xf>
    <xf numFmtId="0" fontId="62" fillId="0" borderId="0" xfId="83" applyFont="1" applyFill="1" applyAlignment="1" applyProtection="1">
      <alignment vertical="center" wrapText="1"/>
    </xf>
    <xf numFmtId="0" fontId="50" fillId="0" borderId="0" xfId="0" applyFont="1" applyFill="1" applyAlignment="1" applyProtection="1">
      <alignment vertical="top"/>
    </xf>
    <xf numFmtId="0" fontId="49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49" fontId="53" fillId="0" borderId="3" xfId="50" applyNumberFormat="1" applyFont="1" applyFill="1" applyBorder="1" applyAlignment="1" applyProtection="1">
      <alignment horizontal="center" vertical="center" wrapText="1"/>
    </xf>
    <xf numFmtId="14" fontId="3" fillId="3" borderId="3" xfId="5" applyNumberFormat="1" applyFont="1" applyFill="1" applyBorder="1" applyAlignment="1" applyProtection="1">
      <alignment horizontal="left" vertical="center" wrapText="1" indent="1"/>
    </xf>
    <xf numFmtId="49" fontId="3" fillId="3" borderId="3" xfId="83" applyNumberFormat="1" applyFont="1" applyFill="1" applyBorder="1" applyAlignment="1" applyProtection="1">
      <alignment horizontal="center" vertical="center" wrapText="1"/>
    </xf>
    <xf numFmtId="49" fontId="61" fillId="13" borderId="12" xfId="71" applyFont="1" applyFill="1" applyBorder="1" applyAlignment="1" applyProtection="1">
      <alignment horizontal="left" vertical="center" indent="1"/>
    </xf>
    <xf numFmtId="49" fontId="3" fillId="13" borderId="12" xfId="71" applyFont="1" applyFill="1" applyBorder="1" applyAlignment="1" applyProtection="1">
      <alignment horizontal="right" vertical="center" wrapText="1"/>
    </xf>
    <xf numFmtId="49" fontId="3" fillId="13" borderId="1" xfId="71" applyFont="1" applyFill="1" applyBorder="1" applyAlignment="1" applyProtection="1">
      <alignment horizontal="right" vertical="center" wrapText="1"/>
    </xf>
    <xf numFmtId="0" fontId="3" fillId="0" borderId="19" xfId="83" applyFont="1" applyFill="1" applyBorder="1" applyAlignment="1" applyProtection="1">
      <alignment vertical="center" wrapText="1"/>
    </xf>
    <xf numFmtId="0" fontId="63" fillId="0" borderId="0" xfId="83" applyFont="1" applyFill="1" applyAlignment="1" applyProtection="1">
      <alignment vertical="center" wrapText="1"/>
    </xf>
    <xf numFmtId="0" fontId="64" fillId="0" borderId="0" xfId="83" applyFont="1" applyFill="1" applyAlignment="1" applyProtection="1">
      <alignment vertical="center" wrapText="1"/>
    </xf>
    <xf numFmtId="0" fontId="65" fillId="0" borderId="0" xfId="83" applyFont="1" applyFill="1" applyAlignment="1" applyProtection="1">
      <alignment horizontal="center" vertical="center" wrapText="1"/>
    </xf>
    <xf numFmtId="0" fontId="48" fillId="0" borderId="0" xfId="59" applyFont="1" applyFill="1" applyProtection="1"/>
    <xf numFmtId="0" fontId="49" fillId="0" borderId="0" xfId="0" applyNumberFormat="1" applyFont="1" applyFill="1" applyAlignment="1" applyProtection="1">
      <alignment vertical="center"/>
    </xf>
    <xf numFmtId="0" fontId="49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66" fillId="0" borderId="0" xfId="0" applyNumberFormat="1" applyFont="1" applyAlignment="1">
      <alignment vertical="center"/>
    </xf>
    <xf numFmtId="0" fontId="67" fillId="0" borderId="0" xfId="0" applyNumberFormat="1" applyFont="1" applyAlignment="1">
      <alignment vertical="center"/>
    </xf>
    <xf numFmtId="0" fontId="56" fillId="0" borderId="0" xfId="49" applyFont="1" applyFill="1" applyBorder="1" applyAlignment="1" applyProtection="1">
      <alignment vertical="center" wrapText="1"/>
    </xf>
    <xf numFmtId="0" fontId="15" fillId="0" borderId="0" xfId="49" applyFont="1" applyFill="1" applyBorder="1" applyAlignment="1" applyProtection="1">
      <alignment vertical="center" wrapText="1"/>
    </xf>
    <xf numFmtId="0" fontId="49" fillId="0" borderId="0" xfId="0" applyNumberFormat="1" applyFont="1" applyBorder="1" applyAlignment="1">
      <alignment vertical="center"/>
    </xf>
    <xf numFmtId="0" fontId="25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3" fillId="0" borderId="0" xfId="81" applyFont="1" applyFill="1" applyBorder="1" applyAlignment="1" applyProtection="1">
      <alignment vertical="center" wrapText="1"/>
    </xf>
    <xf numFmtId="49" fontId="3" fillId="3" borderId="20" xfId="5" applyNumberFormat="1" applyFont="1" applyFill="1" applyBorder="1" applyAlignment="1" applyProtection="1">
      <alignment horizontal="center" vertical="center" wrapText="1"/>
    </xf>
    <xf numFmtId="49" fontId="68" fillId="0" borderId="0" xfId="5" applyNumberFormat="1" applyFont="1" applyFill="1" applyBorder="1" applyAlignment="1" applyProtection="1">
      <alignment vertical="center" wrapText="1"/>
    </xf>
    <xf numFmtId="49" fontId="3" fillId="0" borderId="0" xfId="5" applyNumberFormat="1" applyFont="1" applyFill="1" applyBorder="1" applyAlignment="1" applyProtection="1">
      <alignment vertical="center" wrapText="1"/>
    </xf>
    <xf numFmtId="49" fontId="3" fillId="0" borderId="0" xfId="5" applyNumberFormat="1" applyFont="1" applyFill="1" applyBorder="1" applyAlignment="1" applyProtection="1">
      <alignment horizontal="center" vertical="center" wrapText="1"/>
    </xf>
    <xf numFmtId="49" fontId="4" fillId="0" borderId="19" xfId="5" applyNumberFormat="1" applyFont="1" applyFill="1" applyBorder="1" applyAlignment="1" applyProtection="1">
      <alignment horizontal="center" vertical="center" wrapText="1"/>
    </xf>
    <xf numFmtId="49" fontId="4" fillId="0" borderId="0" xfId="5" applyNumberFormat="1" applyFont="1" applyFill="1" applyBorder="1" applyAlignment="1" applyProtection="1">
      <alignment vertical="center" wrapText="1"/>
    </xf>
    <xf numFmtId="0" fontId="4" fillId="0" borderId="0" xfId="81" applyFont="1" applyFill="1" applyBorder="1" applyAlignment="1" applyProtection="1">
      <alignment horizontal="right" vertical="center" wrapText="1"/>
    </xf>
    <xf numFmtId="0" fontId="4" fillId="0" borderId="0" xfId="81" applyFont="1" applyFill="1" applyBorder="1" applyAlignment="1" applyProtection="1">
      <alignment vertical="center" wrapText="1"/>
    </xf>
    <xf numFmtId="49" fontId="4" fillId="0" borderId="0" xfId="5" applyNumberFormat="1" applyFont="1" applyFill="1" applyBorder="1" applyAlignment="1" applyProtection="1">
      <alignment horizontal="center" vertical="center" wrapText="1"/>
    </xf>
    <xf numFmtId="0" fontId="4" fillId="0" borderId="0" xfId="81" applyNumberFormat="1" applyFont="1" applyFill="1" applyBorder="1" applyAlignment="1" applyProtection="1">
      <alignment vertical="center" wrapText="1"/>
    </xf>
    <xf numFmtId="0" fontId="25" fillId="0" borderId="0" xfId="0" applyNumberFormat="1" applyFont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67" fillId="0" borderId="0" xfId="0" applyNumberFormat="1" applyFont="1" applyBorder="1" applyAlignment="1">
      <alignment vertical="center"/>
    </xf>
    <xf numFmtId="0" fontId="3" fillId="0" borderId="3" xfId="81" applyFont="1" applyFill="1" applyBorder="1" applyAlignment="1" applyProtection="1">
      <alignment horizontal="center" vertical="center" wrapText="1"/>
    </xf>
    <xf numFmtId="0" fontId="5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57" fillId="2" borderId="0" xfId="50" applyNumberFormat="1" applyFont="1" applyFill="1" applyBorder="1" applyAlignment="1" applyProtection="1">
      <alignment horizontal="center" vertical="center" wrapText="1"/>
    </xf>
    <xf numFmtId="0" fontId="53" fillId="0" borderId="0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49" fontId="3" fillId="0" borderId="3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/>
    </xf>
    <xf numFmtId="49" fontId="3" fillId="0" borderId="3" xfId="5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left" vertical="center"/>
    </xf>
    <xf numFmtId="0" fontId="0" fillId="0" borderId="0" xfId="0" applyNumberFormat="1" applyFill="1" applyAlignment="1" applyProtection="1">
      <alignment vertical="center"/>
    </xf>
    <xf numFmtId="49" fontId="0" fillId="0" borderId="0" xfId="0" applyNumberFormat="1" applyAlignment="1">
      <alignment vertical="center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3" fillId="7" borderId="3" xfId="5" applyNumberFormat="1" applyFont="1" applyFill="1" applyBorder="1" applyAlignment="1" applyProtection="1">
      <alignment horizontal="left" vertical="center" wrapText="1"/>
      <protection locked="0"/>
    </xf>
    <xf numFmtId="49" fontId="3" fillId="13" borderId="2" xfId="50" applyNumberFormat="1" applyFont="1" applyFill="1" applyBorder="1" applyAlignment="1" applyProtection="1">
      <alignment horizontal="center" vertical="center" wrapText="1"/>
    </xf>
    <xf numFmtId="0" fontId="61" fillId="13" borderId="12" xfId="0" applyNumberFormat="1" applyFont="1" applyFill="1" applyBorder="1" applyAlignment="1" applyProtection="1">
      <alignment horizontal="left" vertical="center"/>
    </xf>
    <xf numFmtId="0" fontId="61" fillId="13" borderId="1" xfId="0" applyNumberFormat="1" applyFont="1" applyFill="1" applyBorder="1" applyAlignment="1" applyProtection="1">
      <alignment horizontal="left" vertical="center"/>
    </xf>
    <xf numFmtId="0" fontId="61" fillId="13" borderId="2" xfId="0" applyNumberFormat="1" applyFont="1" applyFill="1" applyBorder="1" applyAlignment="1" applyProtection="1">
      <alignment horizontal="left" vertical="center"/>
    </xf>
    <xf numFmtId="49" fontId="49" fillId="0" borderId="0" xfId="83" applyNumberFormat="1" applyFont="1" applyFill="1" applyAlignment="1" applyProtection="1">
      <alignment vertical="center" wrapText="1"/>
    </xf>
    <xf numFmtId="0" fontId="69" fillId="0" borderId="0" xfId="83" applyFont="1" applyFill="1" applyAlignment="1" applyProtection="1">
      <alignment vertical="center" wrapText="1"/>
    </xf>
    <xf numFmtId="0" fontId="49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3" fillId="0" borderId="3" xfId="81" applyNumberFormat="1" applyFont="1" applyFill="1" applyBorder="1" applyAlignment="1" applyProtection="1">
      <alignment horizontal="center" vertical="center" wrapText="1"/>
    </xf>
    <xf numFmtId="0" fontId="3" fillId="0" borderId="3" xfId="5" applyNumberFormat="1" applyFont="1" applyFill="1" applyBorder="1" applyAlignment="1" applyProtection="1">
      <alignment horizontal="center" vertical="center" wrapText="1"/>
    </xf>
    <xf numFmtId="49" fontId="71" fillId="2" borderId="0" xfId="50" applyNumberFormat="1" applyFont="1" applyFill="1" applyBorder="1" applyAlignment="1" applyProtection="1">
      <alignment horizontal="center" vertical="center" wrapText="1"/>
    </xf>
    <xf numFmtId="0" fontId="71" fillId="0" borderId="0" xfId="81" applyNumberFormat="1" applyFont="1" applyFill="1" applyBorder="1" applyAlignment="1" applyProtection="1">
      <alignment horizontal="center" vertical="center" wrapText="1"/>
    </xf>
    <xf numFmtId="0" fontId="71" fillId="0" borderId="0" xfId="5" applyNumberFormat="1" applyFont="1" applyFill="1" applyBorder="1" applyAlignment="1" applyProtection="1">
      <alignment horizontal="center" vertical="center" wrapText="1"/>
    </xf>
    <xf numFmtId="0" fontId="71" fillId="0" borderId="0" xfId="0" applyNumberFormat="1" applyFont="1" applyFill="1" applyBorder="1" applyAlignment="1">
      <alignment horizontal="center" vertical="center"/>
    </xf>
    <xf numFmtId="0" fontId="3" fillId="0" borderId="3" xfId="83" applyNumberFormat="1" applyFont="1" applyFill="1" applyBorder="1" applyAlignment="1" applyProtection="1">
      <alignment horizontal="center" vertical="center" wrapText="1"/>
    </xf>
    <xf numFmtId="0" fontId="3" fillId="0" borderId="3" xfId="81" applyFont="1" applyFill="1" applyBorder="1" applyAlignment="1" applyProtection="1">
      <alignment horizontal="left" vertical="center" wrapText="1" indent="1"/>
    </xf>
    <xf numFmtId="0" fontId="3" fillId="3" borderId="3" xfId="5" applyNumberFormat="1" applyFont="1" applyFill="1" applyBorder="1" applyAlignment="1" applyProtection="1">
      <alignment horizontal="left" vertical="center" wrapText="1"/>
    </xf>
    <xf numFmtId="0" fontId="3" fillId="0" borderId="3" xfId="83" applyNumberFormat="1" applyFont="1" applyFill="1" applyBorder="1" applyAlignment="1" applyProtection="1">
      <alignment vertical="center" wrapText="1"/>
    </xf>
    <xf numFmtId="0" fontId="72" fillId="0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horizontal="center" vertical="center"/>
    </xf>
    <xf numFmtId="0" fontId="3" fillId="0" borderId="3" xfId="81" applyFont="1" applyFill="1" applyBorder="1" applyAlignment="1" applyProtection="1">
      <alignment horizontal="left" vertical="center" wrapText="1" indent="2"/>
    </xf>
    <xf numFmtId="0" fontId="3" fillId="0" borderId="3" xfId="81" applyFont="1" applyFill="1" applyBorder="1" applyAlignment="1" applyProtection="1">
      <alignment horizontal="left" vertical="center" wrapText="1" indent="3"/>
    </xf>
    <xf numFmtId="0" fontId="3" fillId="0" borderId="3" xfId="81" applyFont="1" applyFill="1" applyBorder="1" applyAlignment="1" applyProtection="1">
      <alignment horizontal="left" vertical="center" wrapText="1" indent="4"/>
    </xf>
    <xf numFmtId="0" fontId="3" fillId="0" borderId="3" xfId="83" applyNumberFormat="1" applyFont="1" applyFill="1" applyBorder="1" applyAlignment="1" applyProtection="1">
      <alignment horizontal="left" vertical="top" wrapText="1"/>
    </xf>
    <xf numFmtId="0" fontId="49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3" fillId="0" borderId="0" xfId="83" applyNumberFormat="1" applyFont="1" applyFill="1" applyBorder="1" applyAlignment="1" applyProtection="1">
      <alignment horizontal="center" vertical="center" wrapText="1"/>
    </xf>
    <xf numFmtId="0" fontId="3" fillId="0" borderId="0" xfId="81" applyFont="1" applyFill="1" applyBorder="1" applyAlignment="1" applyProtection="1">
      <alignment horizontal="left" vertical="center" wrapText="1" indent="2"/>
    </xf>
    <xf numFmtId="0" fontId="3" fillId="0" borderId="0" xfId="5" applyNumberFormat="1" applyFont="1" applyFill="1" applyBorder="1" applyAlignment="1" applyProtection="1">
      <alignment horizontal="left" vertical="center" wrapText="1"/>
    </xf>
    <xf numFmtId="49" fontId="3" fillId="0" borderId="0" xfId="83" applyNumberFormat="1" applyFont="1" applyFill="1" applyBorder="1" applyAlignment="1" applyProtection="1">
      <alignment vertical="center" wrapText="1"/>
    </xf>
    <xf numFmtId="49" fontId="3" fillId="0" borderId="0" xfId="83" applyNumberFormat="1" applyFont="1" applyFill="1" applyAlignment="1" applyProtection="1">
      <alignment vertical="center" wrapText="1"/>
    </xf>
    <xf numFmtId="0" fontId="3" fillId="0" borderId="0" xfId="83" applyFont="1" applyFill="1" applyAlignment="1" applyProtection="1">
      <alignment horizontal="left" vertical="center" wrapText="1" indent="2"/>
    </xf>
    <xf numFmtId="0" fontId="69" fillId="2" borderId="0" xfId="83" applyFont="1" applyFill="1" applyBorder="1" applyAlignment="1" applyProtection="1">
      <alignment vertical="center" wrapText="1"/>
    </xf>
    <xf numFmtId="0" fontId="3" fillId="2" borderId="0" xfId="83" applyFont="1" applyFill="1" applyBorder="1" applyAlignment="1" applyProtection="1">
      <alignment vertical="center" wrapText="1"/>
    </xf>
    <xf numFmtId="0" fontId="3" fillId="2" borderId="0" xfId="83" applyFont="1" applyFill="1" applyBorder="1" applyAlignment="1" applyProtection="1">
      <alignment horizontal="right" vertical="center" wrapText="1"/>
    </xf>
    <xf numFmtId="0" fontId="56" fillId="0" borderId="0" xfId="4" applyFont="1" applyBorder="1" applyAlignment="1">
      <alignment vertical="center" wrapText="1"/>
    </xf>
    <xf numFmtId="0" fontId="3" fillId="2" borderId="0" xfId="83" applyFont="1" applyFill="1" applyBorder="1" applyAlignment="1" applyProtection="1">
      <alignment horizontal="center" vertical="center" wrapText="1"/>
    </xf>
    <xf numFmtId="0" fontId="27" fillId="2" borderId="0" xfId="83" applyFont="1" applyFill="1" applyBorder="1" applyAlignment="1" applyProtection="1">
      <alignment horizontal="center" vertical="center" wrapText="1"/>
    </xf>
    <xf numFmtId="0" fontId="3" fillId="2" borderId="0" xfId="83" applyFont="1" applyFill="1" applyBorder="1" applyAlignment="1" applyProtection="1">
      <alignment horizontal="right" vertical="center"/>
    </xf>
    <xf numFmtId="0" fontId="3" fillId="2" borderId="3" xfId="83" applyFont="1" applyFill="1" applyBorder="1" applyAlignment="1" applyProtection="1">
      <alignment horizontal="center" vertical="center" wrapText="1"/>
    </xf>
    <xf numFmtId="0" fontId="0" fillId="0" borderId="3" xfId="50" applyFont="1" applyFill="1" applyBorder="1" applyAlignment="1" applyProtection="1">
      <alignment horizontal="center" vertical="center" wrapText="1"/>
    </xf>
    <xf numFmtId="49" fontId="3" fillId="0" borderId="0" xfId="52" applyNumberFormat="1" applyFont="1">
      <alignment vertical="top"/>
    </xf>
    <xf numFmtId="49" fontId="0" fillId="2" borderId="3" xfId="83" applyNumberFormat="1" applyFont="1" applyFill="1" applyBorder="1" applyAlignment="1" applyProtection="1">
      <alignment horizontal="center" vertical="center" wrapText="1"/>
    </xf>
    <xf numFmtId="0" fontId="0" fillId="0" borderId="3" xfId="83" applyFont="1" applyFill="1" applyBorder="1" applyAlignment="1" applyProtection="1">
      <alignment horizontal="left" vertical="center" wrapText="1"/>
    </xf>
    <xf numFmtId="0" fontId="8" fillId="5" borderId="3" xfId="3" applyFont="1" applyFill="1" applyBorder="1" applyAlignment="1" applyProtection="1">
      <alignment horizontal="left" vertical="center" wrapText="1"/>
      <protection locked="0"/>
    </xf>
    <xf numFmtId="49" fontId="8" fillId="5" borderId="3" xfId="3" applyNumberFormat="1" applyFill="1" applyBorder="1" applyAlignment="1" applyProtection="1">
      <alignment horizontal="left" vertical="center" wrapText="1"/>
      <protection locked="0"/>
    </xf>
    <xf numFmtId="0" fontId="0" fillId="5" borderId="3" xfId="3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vertical="top"/>
    </xf>
    <xf numFmtId="0" fontId="53" fillId="2" borderId="0" xfId="83" applyFont="1" applyFill="1" applyBorder="1" applyAlignment="1" applyProtection="1">
      <alignment horizontal="center" vertical="center" wrapText="1"/>
    </xf>
    <xf numFmtId="0" fontId="3" fillId="13" borderId="2" xfId="83" applyFont="1" applyFill="1" applyBorder="1" applyAlignment="1" applyProtection="1">
      <alignment vertical="center" wrapText="1"/>
    </xf>
    <xf numFmtId="49" fontId="61" fillId="13" borderId="12" xfId="52" applyFont="1" applyFill="1" applyBorder="1" applyAlignment="1" applyProtection="1">
      <alignment horizontal="left" vertical="center"/>
    </xf>
    <xf numFmtId="49" fontId="61" fillId="13" borderId="12" xfId="52" applyFont="1" applyFill="1" applyBorder="1" applyAlignment="1" applyProtection="1">
      <alignment horizontal="left" vertical="center" indent="2"/>
    </xf>
    <xf numFmtId="49" fontId="74" fillId="13" borderId="1" xfId="52" applyFont="1" applyFill="1" applyBorder="1" applyAlignment="1" applyProtection="1">
      <alignment horizontal="center" vertical="top"/>
    </xf>
    <xf numFmtId="0" fontId="3" fillId="0" borderId="5" xfId="83" applyFont="1" applyFill="1" applyBorder="1" applyAlignment="1" applyProtection="1">
      <alignment vertical="center" wrapText="1"/>
    </xf>
    <xf numFmtId="14" fontId="3" fillId="3" borderId="3" xfId="5" applyNumberFormat="1" applyFont="1" applyFill="1" applyBorder="1" applyAlignment="1" applyProtection="1">
      <alignment horizontal="left" vertical="center" wrapText="1"/>
    </xf>
    <xf numFmtId="0" fontId="3" fillId="0" borderId="0" xfId="83" applyFont="1" applyFill="1" applyAlignment="1" applyProtection="1">
      <alignment horizontal="left" vertical="center" wrapText="1" indent="1"/>
    </xf>
    <xf numFmtId="0" fontId="15" fillId="0" borderId="0" xfId="4" applyFont="1" applyBorder="1" applyAlignment="1">
      <alignment vertical="center" wrapText="1"/>
    </xf>
    <xf numFmtId="0" fontId="0" fillId="2" borderId="2" xfId="1" applyFont="1" applyFill="1" applyBorder="1" applyAlignment="1" applyProtection="1">
      <alignment horizontal="right" vertical="center" wrapText="1" indent="1"/>
    </xf>
    <xf numFmtId="0" fontId="68" fillId="0" borderId="0" xfId="5" applyNumberFormat="1" applyFont="1" applyFill="1" applyBorder="1" applyAlignment="1" applyProtection="1">
      <alignment vertical="center" wrapText="1"/>
    </xf>
    <xf numFmtId="0" fontId="3" fillId="0" borderId="0" xfId="5" applyNumberFormat="1" applyFont="1" applyFill="1" applyBorder="1" applyAlignment="1" applyProtection="1">
      <alignment vertical="center" wrapText="1"/>
    </xf>
    <xf numFmtId="49" fontId="0" fillId="2" borderId="2" xfId="83" applyNumberFormat="1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vertical="center" wrapText="1"/>
    </xf>
    <xf numFmtId="0" fontId="68" fillId="0" borderId="0" xfId="83" applyFont="1" applyFill="1" applyAlignment="1" applyProtection="1">
      <alignment vertical="center" wrapText="1"/>
    </xf>
    <xf numFmtId="0" fontId="0" fillId="0" borderId="3" xfId="83" applyFont="1" applyFill="1" applyBorder="1" applyAlignment="1" applyProtection="1">
      <alignment horizontal="center" vertical="center" wrapText="1"/>
    </xf>
    <xf numFmtId="0" fontId="0" fillId="5" borderId="3" xfId="3" applyNumberFormat="1" applyFont="1" applyFill="1" applyBorder="1" applyAlignment="1" applyProtection="1">
      <alignment horizontal="left" vertical="center" wrapText="1"/>
      <protection locked="0"/>
    </xf>
    <xf numFmtId="49" fontId="8" fillId="7" borderId="3" xfId="3" applyNumberFormat="1" applyFill="1" applyBorder="1" applyAlignment="1" applyProtection="1">
      <alignment horizontal="left" vertical="center" wrapText="1"/>
      <protection locked="0"/>
    </xf>
    <xf numFmtId="49" fontId="0" fillId="2" borderId="17" xfId="83" applyNumberFormat="1" applyFont="1" applyFill="1" applyBorder="1" applyAlignment="1" applyProtection="1">
      <alignment horizontal="center" vertical="center" wrapText="1"/>
    </xf>
    <xf numFmtId="0" fontId="3" fillId="0" borderId="21" xfId="83" applyNumberFormat="1" applyFont="1" applyFill="1" applyBorder="1" applyAlignment="1" applyProtection="1">
      <alignment horizontal="left" vertical="center" wrapText="1"/>
    </xf>
    <xf numFmtId="49" fontId="0" fillId="5" borderId="1" xfId="5" applyNumberFormat="1" applyFont="1" applyFill="1" applyBorder="1" applyAlignment="1" applyProtection="1">
      <alignment horizontal="left" vertical="center" wrapText="1"/>
      <protection locked="0"/>
    </xf>
    <xf numFmtId="49" fontId="0" fillId="5" borderId="3" xfId="5" applyNumberFormat="1" applyFont="1" applyFill="1" applyBorder="1" applyAlignment="1" applyProtection="1">
      <alignment horizontal="left" vertical="center" wrapText="1"/>
      <protection locked="0"/>
    </xf>
    <xf numFmtId="0" fontId="3" fillId="13" borderId="22" xfId="83" applyFont="1" applyFill="1" applyBorder="1" applyAlignment="1" applyProtection="1">
      <alignment vertical="center" wrapText="1"/>
    </xf>
    <xf numFmtId="0" fontId="3" fillId="0" borderId="3" xfId="83" applyNumberFormat="1" applyFont="1" applyFill="1" applyBorder="1" applyAlignment="1" applyProtection="1">
      <alignment vertical="top" wrapText="1"/>
    </xf>
    <xf numFmtId="4" fontId="0" fillId="5" borderId="3" xfId="3" applyNumberFormat="1" applyFont="1" applyFill="1" applyBorder="1" applyAlignment="1" applyProtection="1">
      <alignment horizontal="right" vertical="center" wrapText="1"/>
      <protection locked="0"/>
    </xf>
    <xf numFmtId="49" fontId="61" fillId="13" borderId="12" xfId="52" applyFont="1" applyFill="1" applyBorder="1" applyAlignment="1" applyProtection="1">
      <alignment horizontal="left" vertical="center" indent="3"/>
    </xf>
    <xf numFmtId="49" fontId="3" fillId="0" borderId="0" xfId="52">
      <alignment vertical="top"/>
    </xf>
    <xf numFmtId="49" fontId="3" fillId="0" borderId="5" xfId="52" applyBorder="1">
      <alignment vertical="top"/>
    </xf>
    <xf numFmtId="49" fontId="49" fillId="0" borderId="0" xfId="52" applyFont="1" applyAlignment="1">
      <alignment vertical="top"/>
    </xf>
    <xf numFmtId="0" fontId="70" fillId="0" borderId="0" xfId="83" applyFont="1" applyFill="1" applyAlignment="1" applyProtection="1">
      <alignment horizontal="right" vertical="top" wrapText="1"/>
    </xf>
    <xf numFmtId="49" fontId="3" fillId="0" borderId="5" xfId="83" applyNumberFormat="1" applyFont="1" applyFill="1" applyBorder="1" applyAlignment="1" applyProtection="1">
      <alignment horizontal="center" vertical="center" wrapText="1"/>
    </xf>
    <xf numFmtId="0" fontId="3" fillId="0" borderId="5" xfId="81" applyFont="1" applyFill="1" applyBorder="1" applyAlignment="1" applyProtection="1">
      <alignment horizontal="left" vertical="center" wrapText="1" indent="2"/>
    </xf>
    <xf numFmtId="0" fontId="3" fillId="0" borderId="5" xfId="5" applyNumberFormat="1" applyFont="1" applyFill="1" applyBorder="1" applyAlignment="1" applyProtection="1">
      <alignment horizontal="left" vertical="center" wrapText="1"/>
    </xf>
    <xf numFmtId="49" fontId="3" fillId="0" borderId="5" xfId="83" applyNumberFormat="1" applyFont="1" applyFill="1" applyBorder="1" applyAlignment="1" applyProtection="1">
      <alignment vertical="center" wrapText="1"/>
    </xf>
    <xf numFmtId="0" fontId="3" fillId="0" borderId="0" xfId="83" applyNumberFormat="1" applyFont="1" applyFill="1" applyAlignment="1" applyProtection="1">
      <alignment vertical="center" wrapText="1"/>
    </xf>
    <xf numFmtId="0" fontId="15" fillId="0" borderId="0" xfId="4" applyFont="1" applyFill="1" applyBorder="1" applyAlignment="1">
      <alignment horizontal="left" vertical="center" wrapText="1" indent="1"/>
    </xf>
    <xf numFmtId="0" fontId="1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49" fontId="10" fillId="0" borderId="0" xfId="83" applyNumberFormat="1" applyFont="1" applyFill="1" applyBorder="1" applyAlignment="1" applyProtection="1">
      <alignment horizontal="center" vertical="center" wrapText="1"/>
    </xf>
    <xf numFmtId="0" fontId="21" fillId="0" borderId="4" xfId="1" applyFont="1" applyFill="1" applyBorder="1" applyAlignment="1" applyProtection="1">
      <alignment horizontal="right" vertical="center" wrapText="1" indent="1"/>
    </xf>
    <xf numFmtId="0" fontId="21" fillId="0" borderId="4" xfId="0" applyNumberFormat="1" applyFont="1" applyFill="1" applyBorder="1" applyAlignment="1" applyProtection="1">
      <alignment vertical="center"/>
    </xf>
    <xf numFmtId="49" fontId="10" fillId="0" borderId="0" xfId="83" applyNumberFormat="1" applyFont="1" applyFill="1" applyBorder="1" applyAlignment="1" applyProtection="1">
      <alignment vertical="center" wrapText="1"/>
    </xf>
    <xf numFmtId="0" fontId="7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49" fontId="68" fillId="0" borderId="0" xfId="83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81" applyFont="1" applyFill="1" applyBorder="1" applyAlignment="1" applyProtection="1">
      <alignment horizontal="right" vertical="center" wrapText="1"/>
    </xf>
    <xf numFmtId="0" fontId="49" fillId="0" borderId="0" xfId="5" applyNumberFormat="1" applyFont="1" applyFill="1" applyBorder="1" applyAlignment="1" applyProtection="1">
      <alignment vertical="center" wrapText="1"/>
    </xf>
    <xf numFmtId="0" fontId="0" fillId="0" borderId="3" xfId="80" applyFont="1" applyFill="1" applyBorder="1" applyAlignment="1" applyProtection="1">
      <alignment horizontal="center" vertical="center" wrapText="1"/>
    </xf>
    <xf numFmtId="0" fontId="3" fillId="0" borderId="3" xfId="80" applyFont="1" applyFill="1" applyBorder="1" applyAlignment="1" applyProtection="1">
      <alignment horizontal="center" vertical="center" wrapText="1"/>
    </xf>
    <xf numFmtId="0" fontId="0" fillId="0" borderId="3" xfId="81" applyFont="1" applyFill="1" applyBorder="1" applyAlignment="1" applyProtection="1">
      <alignment horizontal="center" vertical="center" wrapText="1"/>
    </xf>
    <xf numFmtId="0" fontId="76" fillId="2" borderId="0" xfId="83" applyFont="1" applyFill="1" applyBorder="1" applyAlignment="1" applyProtection="1">
      <alignment vertical="center" wrapText="1"/>
    </xf>
    <xf numFmtId="49" fontId="57" fillId="2" borderId="5" xfId="50" applyNumberFormat="1" applyFont="1" applyFill="1" applyBorder="1" applyAlignment="1" applyProtection="1">
      <alignment horizontal="center" vertical="center" wrapText="1"/>
    </xf>
    <xf numFmtId="0" fontId="49" fillId="2" borderId="0" xfId="50" applyNumberFormat="1" applyFont="1" applyFill="1" applyBorder="1" applyAlignment="1" applyProtection="1">
      <alignment horizontal="center" vertical="center" wrapText="1"/>
    </xf>
    <xf numFmtId="0" fontId="57" fillId="2" borderId="5" xfId="50" applyNumberFormat="1" applyFont="1" applyFill="1" applyBorder="1" applyAlignment="1" applyProtection="1">
      <alignment horizontal="center" vertical="center" wrapText="1"/>
    </xf>
    <xf numFmtId="0" fontId="49" fillId="2" borderId="5" xfId="50" applyNumberFormat="1" applyFont="1" applyFill="1" applyBorder="1" applyAlignment="1" applyProtection="1">
      <alignment horizontal="center" vertical="center" wrapText="1"/>
    </xf>
    <xf numFmtId="0" fontId="49" fillId="0" borderId="0" xfId="83" applyFont="1" applyFill="1" applyBorder="1" applyAlignment="1" applyProtection="1">
      <alignment vertical="center" wrapText="1"/>
    </xf>
    <xf numFmtId="49" fontId="49" fillId="0" borderId="0" xfId="83" applyNumberFormat="1" applyFont="1" applyFill="1" applyBorder="1" applyAlignment="1" applyProtection="1">
      <alignment vertical="center" wrapText="1"/>
    </xf>
    <xf numFmtId="0" fontId="49" fillId="0" borderId="0" xfId="83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3" xfId="83" applyNumberFormat="1" applyFont="1" applyFill="1" applyBorder="1" applyAlignment="1" applyProtection="1">
      <alignment horizontal="left" vertical="center" wrapText="1"/>
    </xf>
    <xf numFmtId="0" fontId="3" fillId="0" borderId="3" xfId="81" applyFont="1" applyFill="1" applyBorder="1" applyAlignment="1" applyProtection="1">
      <alignment vertical="center" wrapText="1"/>
    </xf>
    <xf numFmtId="0" fontId="3" fillId="0" borderId="3" xfId="5" applyNumberFormat="1" applyFont="1" applyFill="1" applyBorder="1" applyAlignment="1" applyProtection="1">
      <alignment vertical="center" wrapText="1"/>
    </xf>
    <xf numFmtId="49" fontId="49" fillId="0" borderId="0" xfId="0" applyNumberFormat="1" applyFont="1" applyFill="1" applyBorder="1" applyAlignment="1" applyProtection="1">
      <alignment vertical="center"/>
    </xf>
    <xf numFmtId="0" fontId="3" fillId="0" borderId="0" xfId="83" applyFont="1" applyFill="1" applyBorder="1" applyAlignment="1" applyProtection="1">
      <alignment horizontal="center" vertical="center" wrapText="1"/>
    </xf>
    <xf numFmtId="0" fontId="55" fillId="2" borderId="0" xfId="83" applyFont="1" applyFill="1" applyBorder="1" applyAlignment="1" applyProtection="1">
      <alignment horizontal="center" vertical="center" wrapText="1"/>
    </xf>
    <xf numFmtId="0" fontId="3" fillId="2" borderId="3" xfId="83" applyNumberFormat="1" applyFont="1" applyFill="1" applyBorder="1" applyAlignment="1" applyProtection="1">
      <alignment horizontal="left" vertical="center" wrapText="1" indent="1"/>
    </xf>
    <xf numFmtId="0" fontId="53" fillId="0" borderId="0" xfId="83" applyFont="1" applyFill="1" applyBorder="1" applyAlignment="1" applyProtection="1">
      <alignment vertical="center" wrapText="1"/>
    </xf>
    <xf numFmtId="0" fontId="3" fillId="2" borderId="3" xfId="83" applyNumberFormat="1" applyFont="1" applyFill="1" applyBorder="1" applyAlignment="1" applyProtection="1">
      <alignment horizontal="left" vertical="center" wrapText="1" indent="2"/>
    </xf>
    <xf numFmtId="0" fontId="3" fillId="2" borderId="3" xfId="83" applyNumberFormat="1" applyFont="1" applyFill="1" applyBorder="1" applyAlignment="1" applyProtection="1">
      <alignment horizontal="left" vertical="center" wrapText="1" indent="3"/>
    </xf>
    <xf numFmtId="0" fontId="3" fillId="2" borderId="3" xfId="83" applyNumberFormat="1" applyFont="1" applyFill="1" applyBorder="1" applyAlignment="1" applyProtection="1">
      <alignment horizontal="left" vertical="center" wrapText="1" indent="4"/>
    </xf>
    <xf numFmtId="49" fontId="3" fillId="7" borderId="3" xfId="83" applyNumberFormat="1" applyFont="1" applyFill="1" applyBorder="1" applyAlignment="1" applyProtection="1">
      <alignment horizontal="left" vertical="center" wrapText="1" indent="5"/>
      <protection locked="0"/>
    </xf>
    <xf numFmtId="4" fontId="3" fillId="0" borderId="3" xfId="3" applyNumberFormat="1" applyFont="1" applyFill="1" applyBorder="1" applyAlignment="1" applyProtection="1">
      <alignment horizontal="right" vertical="center" wrapText="1"/>
    </xf>
    <xf numFmtId="4" fontId="3" fillId="5" borderId="3" xfId="3" applyNumberFormat="1" applyFont="1" applyFill="1" applyBorder="1" applyAlignment="1" applyProtection="1">
      <alignment horizontal="right" vertical="center" wrapText="1"/>
      <protection locked="0"/>
    </xf>
    <xf numFmtId="0" fontId="3" fillId="2" borderId="3" xfId="83" applyFont="1" applyFill="1" applyBorder="1" applyAlignment="1" applyProtection="1">
      <alignment vertical="center" wrapText="1"/>
    </xf>
    <xf numFmtId="49" fontId="3" fillId="13" borderId="3" xfId="83" applyNumberFormat="1" applyFont="1" applyFill="1" applyBorder="1" applyAlignment="1" applyProtection="1">
      <alignment horizontal="left" vertical="center" wrapText="1"/>
    </xf>
    <xf numFmtId="0" fontId="3" fillId="0" borderId="3" xfId="83" applyNumberFormat="1" applyFont="1" applyFill="1" applyBorder="1" applyAlignment="1" applyProtection="1">
      <alignment horizontal="left" vertical="center" wrapText="1" indent="6"/>
    </xf>
    <xf numFmtId="49" fontId="3" fillId="0" borderId="3" xfId="5" applyNumberFormat="1" applyFont="1" applyFill="1" applyBorder="1" applyAlignment="1" applyProtection="1">
      <alignment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4" fontId="49" fillId="0" borderId="3" xfId="3" applyNumberFormat="1" applyFont="1" applyFill="1" applyBorder="1" applyAlignment="1" applyProtection="1">
      <alignment horizontal="center" vertical="center" wrapText="1"/>
    </xf>
    <xf numFmtId="0" fontId="77" fillId="13" borderId="2" xfId="0" applyFont="1" applyFill="1" applyBorder="1" applyAlignment="1" applyProtection="1">
      <alignment horizontal="center" vertical="center"/>
    </xf>
    <xf numFmtId="0" fontId="61" fillId="13" borderId="12" xfId="0" applyFont="1" applyFill="1" applyBorder="1" applyAlignment="1" applyProtection="1">
      <alignment horizontal="left" vertical="center" indent="6"/>
    </xf>
    <xf numFmtId="49" fontId="7" fillId="13" borderId="12" xfId="5" applyNumberFormat="1" applyFont="1" applyFill="1" applyBorder="1" applyAlignment="1" applyProtection="1">
      <alignment horizontal="center" vertical="center" wrapText="1"/>
    </xf>
    <xf numFmtId="0" fontId="77" fillId="13" borderId="12" xfId="0" applyFont="1" applyFill="1" applyBorder="1" applyAlignment="1" applyProtection="1">
      <alignment horizontal="left" vertical="center"/>
    </xf>
    <xf numFmtId="49" fontId="0" fillId="13" borderId="12" xfId="5" applyNumberFormat="1" applyFont="1" applyFill="1" applyBorder="1" applyAlignment="1" applyProtection="1">
      <alignment horizontal="center" vertical="center" wrapText="1"/>
    </xf>
    <xf numFmtId="49" fontId="3" fillId="13" borderId="1" xfId="5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top"/>
    </xf>
    <xf numFmtId="0" fontId="3" fillId="0" borderId="0" xfId="0" applyFont="1" applyBorder="1" applyAlignment="1">
      <alignment vertical="top"/>
    </xf>
    <xf numFmtId="0" fontId="61" fillId="13" borderId="12" xfId="0" applyFont="1" applyFill="1" applyBorder="1" applyAlignment="1" applyProtection="1">
      <alignment horizontal="left" vertical="center" indent="5"/>
    </xf>
    <xf numFmtId="0" fontId="49" fillId="0" borderId="0" xfId="0" applyFont="1" applyAlignment="1">
      <alignment vertical="top"/>
    </xf>
    <xf numFmtId="0" fontId="0" fillId="0" borderId="0" xfId="0" applyAlignment="1">
      <alignment vertical="top"/>
    </xf>
    <xf numFmtId="49" fontId="3" fillId="7" borderId="17" xfId="83" applyNumberFormat="1" applyFont="1" applyFill="1" applyBorder="1" applyAlignment="1" applyProtection="1">
      <alignment horizontal="left" vertical="center" wrapText="1" indent="5"/>
      <protection locked="0"/>
    </xf>
    <xf numFmtId="0" fontId="3" fillId="0" borderId="21" xfId="83" applyNumberFormat="1" applyFont="1" applyFill="1" applyBorder="1" applyAlignment="1" applyProtection="1">
      <alignment horizontal="left" vertical="center" wrapText="1" indent="6"/>
    </xf>
    <xf numFmtId="0" fontId="69" fillId="0" borderId="0" xfId="0" applyFont="1" applyBorder="1" applyAlignment="1">
      <alignment vertical="top"/>
    </xf>
    <xf numFmtId="0" fontId="77" fillId="13" borderId="22" xfId="0" applyFont="1" applyFill="1" applyBorder="1" applyAlignment="1" applyProtection="1">
      <alignment horizontal="center" vertical="center"/>
    </xf>
    <xf numFmtId="0" fontId="61" fillId="13" borderId="4" xfId="0" applyFont="1" applyFill="1" applyBorder="1" applyAlignment="1" applyProtection="1">
      <alignment horizontal="left" vertical="center" indent="4"/>
    </xf>
    <xf numFmtId="49" fontId="7" fillId="13" borderId="4" xfId="5" applyNumberFormat="1" applyFont="1" applyFill="1" applyBorder="1" applyAlignment="1" applyProtection="1">
      <alignment horizontal="center" vertical="center" wrapText="1"/>
    </xf>
    <xf numFmtId="0" fontId="77" fillId="13" borderId="4" xfId="0" applyFont="1" applyFill="1" applyBorder="1" applyAlignment="1" applyProtection="1">
      <alignment horizontal="left" vertical="center"/>
    </xf>
    <xf numFmtId="49" fontId="0" fillId="13" borderId="4" xfId="5" applyNumberFormat="1" applyFont="1" applyFill="1" applyBorder="1" applyAlignment="1" applyProtection="1">
      <alignment horizontal="center" vertical="center" wrapText="1"/>
    </xf>
    <xf numFmtId="49" fontId="3" fillId="13" borderId="4" xfId="5" applyNumberFormat="1" applyFont="1" applyFill="1" applyBorder="1" applyAlignment="1" applyProtection="1">
      <alignment horizontal="center" vertical="center" wrapText="1"/>
    </xf>
    <xf numFmtId="49" fontId="3" fillId="13" borderId="23" xfId="5" applyNumberFormat="1" applyFont="1" applyFill="1" applyBorder="1" applyAlignment="1" applyProtection="1">
      <alignment horizontal="center" vertical="center" wrapText="1"/>
    </xf>
    <xf numFmtId="49" fontId="49" fillId="0" borderId="0" xfId="0" applyNumberFormat="1" applyFont="1" applyFill="1" applyAlignment="1" applyProtection="1">
      <alignment vertical="center"/>
    </xf>
    <xf numFmtId="0" fontId="61" fillId="13" borderId="12" xfId="0" applyFont="1" applyFill="1" applyBorder="1" applyAlignment="1" applyProtection="1">
      <alignment horizontal="left" vertical="center" indent="3"/>
    </xf>
    <xf numFmtId="0" fontId="61" fillId="13" borderId="12" xfId="0" applyFont="1" applyFill="1" applyBorder="1" applyAlignment="1" applyProtection="1">
      <alignment horizontal="left" vertical="center" indent="2"/>
    </xf>
    <xf numFmtId="0" fontId="73" fillId="0" borderId="0" xfId="83" applyFont="1" applyFill="1" applyAlignment="1" applyProtection="1">
      <alignment horizontal="right" vertical="top" wrapText="1"/>
    </xf>
    <xf numFmtId="49" fontId="8" fillId="5" borderId="3" xfId="3" applyNumberFormat="1" applyFill="1" applyBorder="1" applyAlignment="1" applyProtection="1">
      <alignment horizontal="left" vertical="center" wrapText="1" indent="1"/>
      <protection locked="0"/>
    </xf>
    <xf numFmtId="0" fontId="15" fillId="0" borderId="1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27" fillId="0" borderId="0" xfId="1" applyFont="1" applyAlignment="1" applyProtection="1">
      <alignment horizontal="left" vertical="top" wrapText="1"/>
    </xf>
    <xf numFmtId="4" fontId="3" fillId="0" borderId="3" xfId="51" applyFont="1" applyFill="1" applyBorder="1" applyAlignment="1" applyProtection="1">
      <alignment horizontal="center" vertical="center" wrapText="1"/>
    </xf>
    <xf numFmtId="0" fontId="15" fillId="0" borderId="1" xfId="49" applyFont="1" applyFill="1" applyBorder="1" applyAlignment="1" applyProtection="1">
      <alignment horizontal="left" vertical="center" wrapText="1" indent="1"/>
    </xf>
    <xf numFmtId="0" fontId="15" fillId="0" borderId="3" xfId="49" applyFont="1" applyFill="1" applyBorder="1" applyAlignment="1" applyProtection="1">
      <alignment horizontal="left" vertical="center" wrapText="1" indent="1"/>
    </xf>
    <xf numFmtId="0" fontId="15" fillId="0" borderId="2" xfId="49" applyFont="1" applyFill="1" applyBorder="1" applyAlignment="1" applyProtection="1">
      <alignment horizontal="left" vertical="center" wrapText="1" indent="1"/>
    </xf>
    <xf numFmtId="0" fontId="3" fillId="0" borderId="0" xfId="83" applyFont="1" applyFill="1" applyBorder="1" applyAlignment="1" applyProtection="1">
      <alignment horizontal="center" vertical="center" wrapText="1"/>
    </xf>
    <xf numFmtId="49" fontId="3" fillId="0" borderId="0" xfId="5" applyNumberFormat="1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horizontal="center" vertical="center" wrapText="1"/>
    </xf>
    <xf numFmtId="169" fontId="3" fillId="0" borderId="2" xfId="83" applyNumberFormat="1" applyFont="1" applyFill="1" applyBorder="1" applyAlignment="1" applyProtection="1">
      <alignment horizontal="center" vertical="center" wrapText="1"/>
    </xf>
    <xf numFmtId="169" fontId="3" fillId="0" borderId="1" xfId="83" applyNumberFormat="1" applyFont="1" applyFill="1" applyBorder="1" applyAlignment="1" applyProtection="1">
      <alignment horizontal="center" vertical="center" wrapText="1"/>
    </xf>
    <xf numFmtId="169" fontId="3" fillId="0" borderId="3" xfId="83" applyNumberFormat="1" applyFont="1" applyFill="1" applyBorder="1" applyAlignment="1" applyProtection="1">
      <alignment horizontal="center" vertical="center" wrapText="1"/>
    </xf>
    <xf numFmtId="49" fontId="57" fillId="0" borderId="12" xfId="50" applyNumberFormat="1" applyFont="1" applyFill="1" applyBorder="1" applyAlignment="1" applyProtection="1">
      <alignment horizontal="center" vertical="center" wrapText="1"/>
    </xf>
    <xf numFmtId="0" fontId="53" fillId="0" borderId="16" xfId="83" applyFont="1" applyFill="1" applyBorder="1" applyAlignment="1" applyProtection="1">
      <alignment horizontal="center" vertical="center" wrapText="1"/>
    </xf>
    <xf numFmtId="0" fontId="3" fillId="3" borderId="17" xfId="83" applyNumberFormat="1" applyFont="1" applyFill="1" applyBorder="1" applyAlignment="1" applyProtection="1">
      <alignment horizontal="left" vertical="center" wrapText="1" indent="1"/>
    </xf>
    <xf numFmtId="0" fontId="3" fillId="3" borderId="18" xfId="83" applyNumberFormat="1" applyFont="1" applyFill="1" applyBorder="1" applyAlignment="1" applyProtection="1">
      <alignment horizontal="left" vertical="center" wrapText="1" indent="1"/>
    </xf>
    <xf numFmtId="14" fontId="53" fillId="0" borderId="17" xfId="5" applyNumberFormat="1" applyFont="1" applyFill="1" applyBorder="1" applyAlignment="1" applyProtection="1">
      <alignment horizontal="center" vertical="center" wrapText="1"/>
    </xf>
    <xf numFmtId="14" fontId="53" fillId="0" borderId="18" xfId="5" applyNumberFormat="1" applyFont="1" applyFill="1" applyBorder="1" applyAlignment="1" applyProtection="1">
      <alignment horizontal="center" vertical="center" wrapText="1"/>
    </xf>
    <xf numFmtId="14" fontId="3" fillId="3" borderId="17" xfId="5" applyNumberFormat="1" applyFont="1" applyFill="1" applyBorder="1" applyAlignment="1" applyProtection="1">
      <alignment horizontal="left" vertical="center" wrapText="1" indent="1"/>
    </xf>
    <xf numFmtId="14" fontId="3" fillId="3" borderId="18" xfId="5" applyNumberFormat="1" applyFont="1" applyFill="1" applyBorder="1" applyAlignment="1" applyProtection="1">
      <alignment horizontal="left" vertical="center" wrapText="1" indent="1"/>
    </xf>
    <xf numFmtId="0" fontId="4" fillId="0" borderId="5" xfId="8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>
      <alignment horizontal="right" vertical="center"/>
    </xf>
    <xf numFmtId="0" fontId="4" fillId="0" borderId="16" xfId="49" applyFont="1" applyFill="1" applyBorder="1" applyAlignment="1" applyProtection="1">
      <alignment horizontal="left" vertical="center" wrapText="1" indent="1"/>
    </xf>
    <xf numFmtId="0" fontId="4" fillId="0" borderId="18" xfId="49" applyFont="1" applyFill="1" applyBorder="1" applyAlignment="1" applyProtection="1">
      <alignment horizontal="left" vertical="center" wrapText="1" indent="1"/>
    </xf>
    <xf numFmtId="0" fontId="4" fillId="0" borderId="15" xfId="49" applyFont="1" applyFill="1" applyBorder="1" applyAlignment="1" applyProtection="1">
      <alignment horizontal="left" vertical="center" wrapText="1" indent="1"/>
    </xf>
    <xf numFmtId="0" fontId="4" fillId="0" borderId="0" xfId="8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3" fillId="0" borderId="3" xfId="81" applyFont="1" applyFill="1" applyBorder="1" applyAlignment="1" applyProtection="1">
      <alignment horizontal="right" vertical="center" wrapText="1"/>
    </xf>
    <xf numFmtId="0" fontId="3" fillId="0" borderId="3" xfId="81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9" fontId="57" fillId="2" borderId="4" xfId="5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3" fillId="3" borderId="17" xfId="50" applyNumberFormat="1" applyFont="1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horizontal="left" vertical="top"/>
    </xf>
    <xf numFmtId="0" fontId="0" fillId="3" borderId="21" xfId="0" applyFill="1" applyBorder="1" applyAlignment="1" applyProtection="1">
      <alignment horizontal="left" vertical="top"/>
    </xf>
    <xf numFmtId="0" fontId="3" fillId="3" borderId="17" xfId="5" applyNumberFormat="1" applyFont="1" applyFill="1" applyBorder="1" applyAlignment="1" applyProtection="1">
      <alignment horizontal="left" vertical="center" wrapText="1"/>
    </xf>
    <xf numFmtId="0" fontId="3" fillId="3" borderId="18" xfId="5" applyNumberFormat="1" applyFont="1" applyFill="1" applyBorder="1" applyAlignment="1" applyProtection="1">
      <alignment horizontal="left" vertical="center" wrapText="1"/>
    </xf>
    <xf numFmtId="0" fontId="3" fillId="3" borderId="21" xfId="5" applyNumberFormat="1" applyFont="1" applyFill="1" applyBorder="1" applyAlignment="1" applyProtection="1">
      <alignment horizontal="left" vertical="center" wrapText="1"/>
    </xf>
    <xf numFmtId="0" fontId="3" fillId="3" borderId="3" xfId="5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top"/>
    </xf>
    <xf numFmtId="49" fontId="3" fillId="3" borderId="17" xfId="50" applyNumberFormat="1" applyFont="1" applyFill="1" applyBorder="1" applyAlignment="1" applyProtection="1">
      <alignment horizontal="left" vertical="center" wrapText="1"/>
    </xf>
    <xf numFmtId="49" fontId="3" fillId="3" borderId="18" xfId="50" applyNumberFormat="1" applyFont="1" applyFill="1" applyBorder="1" applyAlignment="1" applyProtection="1">
      <alignment horizontal="left" vertical="center" wrapText="1"/>
    </xf>
    <xf numFmtId="49" fontId="3" fillId="3" borderId="21" xfId="50" applyNumberFormat="1" applyFont="1" applyFill="1" applyBorder="1" applyAlignment="1" applyProtection="1">
      <alignment horizontal="left" vertical="center" wrapText="1"/>
    </xf>
    <xf numFmtId="49" fontId="3" fillId="3" borderId="20" xfId="5" applyNumberFormat="1" applyFont="1" applyFill="1" applyBorder="1" applyAlignment="1" applyProtection="1">
      <alignment horizontal="center" vertical="center" wrapText="1"/>
    </xf>
    <xf numFmtId="49" fontId="3" fillId="0" borderId="3" xfId="5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0" fontId="3" fillId="0" borderId="0" xfId="83" applyFont="1" applyFill="1" applyAlignment="1" applyProtection="1">
      <alignment horizontal="left" vertical="top" wrapText="1"/>
    </xf>
    <xf numFmtId="0" fontId="15" fillId="0" borderId="1" xfId="4" applyFont="1" applyFill="1" applyBorder="1" applyAlignment="1">
      <alignment horizontal="left" vertical="center" wrapText="1" indent="1"/>
    </xf>
    <xf numFmtId="0" fontId="15" fillId="0" borderId="3" xfId="4" applyFont="1" applyFill="1" applyBorder="1" applyAlignment="1">
      <alignment horizontal="left" vertical="center" wrapText="1" indent="1"/>
    </xf>
    <xf numFmtId="0" fontId="15" fillId="0" borderId="2" xfId="4" applyFont="1" applyFill="1" applyBorder="1" applyAlignment="1">
      <alignment horizontal="left" vertical="center" wrapText="1" indent="1"/>
    </xf>
    <xf numFmtId="0" fontId="0" fillId="0" borderId="3" xfId="0" applyNumberForma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left" vertical="center" wrapText="1" indent="1"/>
    </xf>
    <xf numFmtId="0" fontId="3" fillId="2" borderId="3" xfId="83" applyFont="1" applyFill="1" applyBorder="1" applyAlignment="1" applyProtection="1">
      <alignment horizontal="center" vertical="center" wrapText="1"/>
    </xf>
    <xf numFmtId="0" fontId="3" fillId="2" borderId="3" xfId="83" applyFont="1" applyFill="1" applyBorder="1" applyAlignment="1" applyProtection="1">
      <alignment horizontal="center" vertical="center"/>
    </xf>
    <xf numFmtId="0" fontId="3" fillId="0" borderId="17" xfId="83" applyNumberFormat="1" applyFont="1" applyFill="1" applyBorder="1" applyAlignment="1" applyProtection="1">
      <alignment horizontal="left" vertical="top" wrapText="1"/>
    </xf>
    <xf numFmtId="0" fontId="3" fillId="0" borderId="18" xfId="83" applyNumberFormat="1" applyFont="1" applyFill="1" applyBorder="1" applyAlignment="1" applyProtection="1">
      <alignment horizontal="left" vertical="top" wrapText="1"/>
    </xf>
    <xf numFmtId="0" fontId="3" fillId="0" borderId="21" xfId="83" applyNumberFormat="1" applyFont="1" applyFill="1" applyBorder="1" applyAlignment="1" applyProtection="1">
      <alignment horizontal="left" vertical="top" wrapText="1"/>
    </xf>
    <xf numFmtId="14" fontId="3" fillId="3" borderId="3" xfId="5" applyNumberFormat="1" applyFont="1" applyFill="1" applyBorder="1" applyAlignment="1" applyProtection="1">
      <alignment horizontal="left" vertical="center" wrapText="1" indent="1"/>
    </xf>
    <xf numFmtId="0" fontId="3" fillId="3" borderId="3" xfId="5" applyNumberFormat="1" applyFont="1" applyFill="1" applyBorder="1" applyAlignment="1" applyProtection="1">
      <alignment horizontal="left" vertical="center" wrapText="1" indent="1"/>
    </xf>
    <xf numFmtId="0" fontId="3" fillId="2" borderId="17" xfId="83" applyFont="1" applyFill="1" applyBorder="1" applyAlignment="1" applyProtection="1">
      <alignment horizontal="center" vertical="center" wrapText="1"/>
    </xf>
    <xf numFmtId="0" fontId="3" fillId="2" borderId="21" xfId="83" applyFont="1" applyFill="1" applyBorder="1" applyAlignment="1" applyProtection="1">
      <alignment horizontal="center" vertical="center" wrapText="1"/>
    </xf>
    <xf numFmtId="0" fontId="0" fillId="0" borderId="17" xfId="50" applyFont="1" applyFill="1" applyBorder="1" applyAlignment="1" applyProtection="1">
      <alignment horizontal="center" vertical="center" wrapText="1"/>
    </xf>
    <xf numFmtId="0" fontId="0" fillId="0" borderId="21" xfId="50" applyFont="1" applyFill="1" applyBorder="1" applyAlignment="1" applyProtection="1">
      <alignment horizontal="center" vertical="center" wrapText="1"/>
    </xf>
    <xf numFmtId="0" fontId="3" fillId="2" borderId="2" xfId="83" applyFont="1" applyFill="1" applyBorder="1" applyAlignment="1" applyProtection="1">
      <alignment horizontal="center" vertical="center" wrapText="1"/>
    </xf>
    <xf numFmtId="0" fontId="3" fillId="2" borderId="12" xfId="83" applyFont="1" applyFill="1" applyBorder="1" applyAlignment="1" applyProtection="1">
      <alignment horizontal="center" vertical="center" wrapText="1"/>
    </xf>
    <xf numFmtId="0" fontId="3" fillId="2" borderId="1" xfId="83" applyFont="1" applyFill="1" applyBorder="1" applyAlignment="1" applyProtection="1">
      <alignment horizontal="center" vertical="center" wrapText="1"/>
    </xf>
    <xf numFmtId="0" fontId="0" fillId="0" borderId="3" xfId="83" applyFont="1" applyFill="1" applyBorder="1" applyAlignment="1" applyProtection="1">
      <alignment horizontal="left" vertical="center" wrapText="1"/>
    </xf>
    <xf numFmtId="0" fontId="0" fillId="0" borderId="2" xfId="50" applyFont="1" applyFill="1" applyBorder="1" applyAlignment="1" applyProtection="1">
      <alignment horizontal="center" vertical="center" wrapText="1"/>
    </xf>
    <xf numFmtId="0" fontId="0" fillId="0" borderId="1" xfId="50" applyFont="1" applyFill="1" applyBorder="1" applyAlignment="1" applyProtection="1">
      <alignment horizontal="center" vertical="center" wrapText="1"/>
    </xf>
    <xf numFmtId="49" fontId="57" fillId="2" borderId="12" xfId="50" applyNumberFormat="1" applyFont="1" applyFill="1" applyBorder="1" applyAlignment="1" applyProtection="1">
      <alignment horizontal="center" vertical="center" wrapText="1"/>
    </xf>
    <xf numFmtId="0" fontId="7" fillId="0" borderId="3" xfId="83" applyFont="1" applyFill="1" applyBorder="1" applyAlignment="1" applyProtection="1">
      <alignment horizontal="left" vertical="center" wrapText="1"/>
    </xf>
    <xf numFmtId="0" fontId="0" fillId="0" borderId="2" xfId="83" applyFont="1" applyFill="1" applyBorder="1" applyAlignment="1" applyProtection="1">
      <alignment horizontal="center" vertical="center" wrapText="1"/>
    </xf>
    <xf numFmtId="0" fontId="0" fillId="0" borderId="1" xfId="83" applyFont="1" applyFill="1" applyBorder="1" applyAlignment="1" applyProtection="1">
      <alignment horizontal="center" vertical="center" wrapText="1"/>
    </xf>
    <xf numFmtId="0" fontId="0" fillId="0" borderId="18" xfId="83" applyFont="1" applyFill="1" applyBorder="1" applyAlignment="1" applyProtection="1">
      <alignment horizontal="left" vertical="center" wrapText="1"/>
    </xf>
    <xf numFmtId="0" fontId="7" fillId="0" borderId="18" xfId="83" applyFont="1" applyFill="1" applyBorder="1" applyAlignment="1" applyProtection="1">
      <alignment horizontal="left" vertical="center" wrapText="1"/>
    </xf>
    <xf numFmtId="0" fontId="7" fillId="0" borderId="21" xfId="83" applyFont="1" applyFill="1" applyBorder="1" applyAlignment="1" applyProtection="1">
      <alignment horizontal="left" vertical="center" wrapText="1"/>
    </xf>
    <xf numFmtId="0" fontId="69" fillId="2" borderId="16" xfId="83" applyFont="1" applyFill="1" applyBorder="1" applyAlignment="1" applyProtection="1">
      <alignment horizontal="center" vertical="top" wrapText="1"/>
    </xf>
    <xf numFmtId="49" fontId="0" fillId="2" borderId="3" xfId="83" applyNumberFormat="1" applyFont="1" applyFill="1" applyBorder="1" applyAlignment="1" applyProtection="1">
      <alignment horizontal="center" vertical="center" wrapText="1"/>
    </xf>
    <xf numFmtId="0" fontId="0" fillId="3" borderId="3" xfId="3" applyNumberFormat="1" applyFont="1" applyFill="1" applyBorder="1" applyAlignment="1" applyProtection="1">
      <alignment horizontal="left" vertical="center" wrapText="1" indent="1"/>
    </xf>
    <xf numFmtId="0" fontId="0" fillId="3" borderId="3" xfId="83" applyFont="1" applyFill="1" applyBorder="1" applyAlignment="1" applyProtection="1">
      <alignment horizontal="left" vertical="center" wrapText="1" indent="1"/>
    </xf>
    <xf numFmtId="49" fontId="0" fillId="2" borderId="17" xfId="83" applyNumberFormat="1" applyFont="1" applyFill="1" applyBorder="1" applyAlignment="1" applyProtection="1">
      <alignment horizontal="center" vertical="center" wrapText="1"/>
    </xf>
    <xf numFmtId="49" fontId="0" fillId="2" borderId="21" xfId="83" applyNumberFormat="1" applyFont="1" applyFill="1" applyBorder="1" applyAlignment="1" applyProtection="1">
      <alignment horizontal="center" vertical="center" wrapText="1"/>
    </xf>
    <xf numFmtId="0" fontId="3" fillId="0" borderId="0" xfId="81" applyFont="1" applyFill="1" applyBorder="1" applyAlignment="1" applyProtection="1">
      <alignment horizontal="right" vertical="center" wrapText="1"/>
    </xf>
    <xf numFmtId="0" fontId="10" fillId="0" borderId="4" xfId="5" applyNumberFormat="1" applyFont="1" applyFill="1" applyBorder="1" applyAlignment="1" applyProtection="1">
      <alignment horizontal="left" vertical="center" wrapText="1" indent="1"/>
    </xf>
    <xf numFmtId="14" fontId="3" fillId="3" borderId="2" xfId="5" applyNumberFormat="1" applyFont="1" applyFill="1" applyBorder="1" applyAlignment="1" applyProtection="1">
      <alignment horizontal="left" vertical="center" wrapText="1" indent="1"/>
    </xf>
    <xf numFmtId="0" fontId="3" fillId="3" borderId="12" xfId="5" applyNumberFormat="1" applyFont="1" applyFill="1" applyBorder="1" applyAlignment="1" applyProtection="1">
      <alignment horizontal="left" vertical="center" wrapText="1" indent="1"/>
    </xf>
    <xf numFmtId="0" fontId="3" fillId="3" borderId="1" xfId="5" applyNumberFormat="1" applyFont="1" applyFill="1" applyBorder="1" applyAlignment="1" applyProtection="1">
      <alignment horizontal="left" vertical="center" wrapText="1" indent="1"/>
    </xf>
    <xf numFmtId="0" fontId="3" fillId="3" borderId="2" xfId="5" applyNumberFormat="1" applyFont="1" applyFill="1" applyBorder="1" applyAlignment="1" applyProtection="1">
      <alignment horizontal="left" vertical="center" wrapText="1" indent="1"/>
    </xf>
    <xf numFmtId="0" fontId="0" fillId="0" borderId="3" xfId="56" applyNumberFormat="1" applyFont="1" applyFill="1" applyBorder="1" applyAlignment="1" applyProtection="1">
      <alignment horizontal="center" vertical="center" wrapText="1"/>
    </xf>
    <xf numFmtId="0" fontId="3" fillId="0" borderId="3" xfId="80" applyFont="1" applyFill="1" applyBorder="1" applyAlignment="1" applyProtection="1">
      <alignment horizontal="center" vertical="center" wrapText="1"/>
    </xf>
    <xf numFmtId="0" fontId="3" fillId="0" borderId="2" xfId="80" applyFont="1" applyFill="1" applyBorder="1" applyAlignment="1" applyProtection="1">
      <alignment horizontal="center" vertical="center" wrapText="1"/>
    </xf>
    <xf numFmtId="0" fontId="3" fillId="0" borderId="12" xfId="80" applyFont="1" applyFill="1" applyBorder="1" applyAlignment="1" applyProtection="1">
      <alignment horizontal="center" vertical="center" wrapText="1"/>
    </xf>
    <xf numFmtId="0" fontId="49" fillId="0" borderId="0" xfId="83" applyFont="1" applyFill="1" applyBorder="1" applyAlignment="1" applyProtection="1">
      <alignment horizontal="center" vertical="center" wrapText="1"/>
    </xf>
    <xf numFmtId="0" fontId="53" fillId="0" borderId="0" xfId="83" applyFont="1" applyFill="1" applyBorder="1" applyAlignment="1" applyProtection="1">
      <alignment horizontal="center" vertical="center" wrapText="1"/>
    </xf>
    <xf numFmtId="0" fontId="0" fillId="0" borderId="3" xfId="81" applyFont="1" applyFill="1" applyBorder="1" applyAlignment="1" applyProtection="1">
      <alignment horizontal="center" vertical="center" wrapText="1"/>
    </xf>
    <xf numFmtId="0" fontId="61" fillId="13" borderId="3" xfId="0" applyFont="1" applyFill="1" applyBorder="1" applyAlignment="1" applyProtection="1">
      <alignment horizontal="center" vertical="center" textRotation="90" wrapText="1"/>
    </xf>
    <xf numFmtId="49" fontId="3" fillId="4" borderId="3" xfId="5" applyNumberFormat="1" applyFont="1" applyFill="1" applyBorder="1" applyAlignment="1" applyProtection="1">
      <alignment horizontal="center" vertical="center" wrapText="1"/>
    </xf>
    <xf numFmtId="49" fontId="0" fillId="5" borderId="3" xfId="5" applyNumberFormat="1" applyFont="1" applyFill="1" applyBorder="1" applyAlignment="1" applyProtection="1">
      <alignment horizontal="center" vertical="center" wrapText="1"/>
      <protection locked="0"/>
    </xf>
    <xf numFmtId="0" fontId="57" fillId="2" borderId="5" xfId="50" applyNumberFormat="1" applyFont="1" applyFill="1" applyBorder="1" applyAlignment="1" applyProtection="1">
      <alignment horizontal="center" vertical="center" wrapText="1"/>
    </xf>
    <xf numFmtId="0" fontId="3" fillId="3" borderId="3" xfId="5" applyNumberFormat="1" applyFont="1" applyFill="1" applyBorder="1" applyAlignment="1" applyProtection="1">
      <alignment horizontal="left" vertical="center" wrapText="1"/>
    </xf>
    <xf numFmtId="49" fontId="3" fillId="7" borderId="3" xfId="5" applyNumberFormat="1" applyFont="1" applyFill="1" applyBorder="1" applyAlignment="1" applyProtection="1">
      <alignment horizontal="left" vertical="center" wrapText="1"/>
      <protection locked="0"/>
    </xf>
    <xf numFmtId="49" fontId="49" fillId="0" borderId="0" xfId="0" applyNumberFormat="1" applyFont="1" applyFill="1" applyBorder="1" applyAlignment="1" applyProtection="1">
      <alignment horizontal="center" vertical="center"/>
    </xf>
    <xf numFmtId="0" fontId="3" fillId="5" borderId="3" xfId="83" applyNumberFormat="1" applyFont="1" applyFill="1" applyBorder="1" applyAlignment="1" applyProtection="1">
      <alignment horizontal="left" vertical="center" wrapText="1"/>
      <protection locked="0"/>
    </xf>
    <xf numFmtId="0" fontId="3" fillId="5" borderId="2" xfId="83" applyNumberFormat="1" applyFont="1" applyFill="1" applyBorder="1" applyAlignment="1" applyProtection="1">
      <alignment horizontal="left" vertical="center" wrapText="1"/>
      <protection locked="0"/>
    </xf>
    <xf numFmtId="0" fontId="3" fillId="5" borderId="12" xfId="83" applyNumberFormat="1" applyFont="1" applyFill="1" applyBorder="1" applyAlignment="1" applyProtection="1">
      <alignment horizontal="left" vertical="center" wrapText="1"/>
      <protection locked="0"/>
    </xf>
    <xf numFmtId="0" fontId="3" fillId="5" borderId="1" xfId="83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5" applyNumberFormat="1" applyFont="1" applyFill="1" applyBorder="1" applyAlignment="1" applyProtection="1">
      <alignment horizontal="center" vertical="center" wrapText="1"/>
    </xf>
    <xf numFmtId="49" fontId="7" fillId="5" borderId="3" xfId="5" applyNumberFormat="1" applyFont="1" applyFill="1" applyBorder="1" applyAlignment="1" applyProtection="1">
      <alignment horizontal="center" vertical="center" wrapText="1"/>
      <protection locked="0"/>
    </xf>
  </cellXfs>
  <cellStyles count="89">
    <cellStyle name=" 1" xfId="6"/>
    <cellStyle name=" 1 2" xfId="7"/>
    <cellStyle name=" 1_Stage1" xfId="8"/>
    <cellStyle name="_Model_RAB Мой_PR.PROG.WARM.NOTCOMBI.2012.2.16_v1.4(04.04.11) " xfId="9"/>
    <cellStyle name="_Model_RAB Мой_Книга2_PR.PROG.WARM.NOTCOMBI.2012.2.16_v1.4(04.04.11) " xfId="10"/>
    <cellStyle name="_Model_RAB_MRSK_svod_PR.PROG.WARM.NOTCOMBI.2012.2.16_v1.4(04.04.11) " xfId="11"/>
    <cellStyle name="_Model_RAB_MRSK_svod_Книга2_PR.PROG.WARM.NOTCOMBI.2012.2.16_v1.4(04.04.11) " xfId="12"/>
    <cellStyle name="_МОДЕЛЬ_1 (2)_PR.PROG.WARM.NOTCOMBI.2012.2.16_v1.4(04.04.11) " xfId="13"/>
    <cellStyle name="_МОДЕЛЬ_1 (2)_Книга2_PR.PROG.WARM.NOTCOMBI.2012.2.16_v1.4(04.04.11) " xfId="14"/>
    <cellStyle name="_пр 5 тариф RAB_PR.PROG.WARM.NOTCOMBI.2012.2.16_v1.4(04.04.11) " xfId="15"/>
    <cellStyle name="_пр 5 тариф RAB_Книга2_PR.PROG.WARM.NOTCOMBI.2012.2.16_v1.4(04.04.11) " xfId="16"/>
    <cellStyle name="_Расчет RAB_22072008_PR.PROG.WARM.NOTCOMBI.2012.2.16_v1.4(04.04.11) " xfId="17"/>
    <cellStyle name="_Расчет RAB_22072008_Книга2_PR.PROG.WARM.NOTCOMBI.2012.2.16_v1.4(04.04.11) " xfId="18"/>
    <cellStyle name="_Расчет RAB_Лен и МОЭСК_с 2010 года_14.04.2009_со сглаж_version 3.0_без ФСК_PR.PROG.WARM.NOTCOMBI.2012.2.16_v1.4(04.04.11) " xfId="19"/>
    <cellStyle name="_Расчет RAB_Лен и МОЭСК_с 2010 года_14.04.2009_со сглаж_version 3.0_без ФСК_Книга2_PR.PROG.WARM.NOTCOMBI.2012.2.16_v1.4(04.04.11) " xfId="20"/>
    <cellStyle name="Action" xfId="21"/>
    <cellStyle name="Cells" xfId="22"/>
    <cellStyle name="Cells 2" xfId="23"/>
    <cellStyle name="Currency [0]" xfId="24"/>
    <cellStyle name="currency1" xfId="25"/>
    <cellStyle name="Currency2" xfId="26"/>
    <cellStyle name="currency3" xfId="27"/>
    <cellStyle name="currency4" xfId="28"/>
    <cellStyle name="DblClick" xfId="29"/>
    <cellStyle name="Followed Hyperlink" xfId="30"/>
    <cellStyle name="Formuls" xfId="31"/>
    <cellStyle name="Header" xfId="32"/>
    <cellStyle name="Header 3" xfId="33"/>
    <cellStyle name="Hyperlink" xfId="34"/>
    <cellStyle name="normal" xfId="35"/>
    <cellStyle name="Normal1" xfId="36"/>
    <cellStyle name="Normal2" xfId="37"/>
    <cellStyle name="Percent1" xfId="38"/>
    <cellStyle name="Title" xfId="39"/>
    <cellStyle name="Title 2" xfId="40"/>
    <cellStyle name="Title 4" xfId="41"/>
    <cellStyle name="Гиперссылка" xfId="3" builtinId="8"/>
    <cellStyle name="Гиперссылка 2" xfId="42"/>
    <cellStyle name="Гиперссылка 2 2" xfId="43"/>
    <cellStyle name="Гиперссылка 3" xfId="44"/>
    <cellStyle name="Гиперссылка 4" xfId="45"/>
    <cellStyle name="Гиперссылка 4 2" xfId="46"/>
    <cellStyle name="Гиперссылка 4_PASSPORT.TEPLO.PROIZV(v6.0.1)" xfId="47"/>
    <cellStyle name="Гиперссылка 5" xfId="48"/>
    <cellStyle name="Заголовок" xfId="49"/>
    <cellStyle name="ЗаголовокСтолбца" xfId="50"/>
    <cellStyle name="Значение" xfId="51"/>
    <cellStyle name="Обычный" xfId="0" builtinId="0"/>
    <cellStyle name="Обычный 10" xfId="52"/>
    <cellStyle name="Обычный 12" xfId="53"/>
    <cellStyle name="Обычный 12 2" xfId="54"/>
    <cellStyle name="Обычный 12 3 2" xfId="55"/>
    <cellStyle name="Обычный 14" xfId="56"/>
    <cellStyle name="Обычный 14 2" xfId="57"/>
    <cellStyle name="Обычный 14_UPDATE.WARM.CALC.INDEX.2015.TO.1.2.3" xfId="58"/>
    <cellStyle name="Обычный 15" xfId="59"/>
    <cellStyle name="Обычный 2" xfId="2"/>
    <cellStyle name="Обычный 2 10 2" xfId="60"/>
    <cellStyle name="Обычный 2 2" xfId="61"/>
    <cellStyle name="Обычный 2 2 2" xfId="62"/>
    <cellStyle name="Обычный 2 3" xfId="63"/>
    <cellStyle name="Обычный 2 7" xfId="64"/>
    <cellStyle name="Обычный 2 8" xfId="65"/>
    <cellStyle name="Обычный 2_13 09 24 Баланс (3)" xfId="66"/>
    <cellStyle name="Обычный 20" xfId="67"/>
    <cellStyle name="Обычный 21" xfId="68"/>
    <cellStyle name="Обычный 22" xfId="69"/>
    <cellStyle name="Обычный 23" xfId="70"/>
    <cellStyle name="Обычный 3" xfId="71"/>
    <cellStyle name="Обычный 3 2" xfId="72"/>
    <cellStyle name="Обычный 3 3" xfId="73"/>
    <cellStyle name="Обычный 3 3 2" xfId="74"/>
    <cellStyle name="Обычный 3 3_PASSPORT.TEPLO.PROIZV(v6.0.1)" xfId="75"/>
    <cellStyle name="Обычный 4" xfId="76"/>
    <cellStyle name="Обычный 4 2" xfId="77"/>
    <cellStyle name="Обычный 4_PASSPORT.TEPLO.PROIZV(v6.0.1)" xfId="78"/>
    <cellStyle name="Обычный 5" xfId="79"/>
    <cellStyle name="Обычный_BALANCE.WARM.2007YEAR(FACT)" xfId="80"/>
    <cellStyle name="Обычный_JKH.OPEN.INFO.HVS(v3.5)_цены161210" xfId="81"/>
    <cellStyle name="Обычный_razrabotka_sablonov_po_WKU" xfId="82"/>
    <cellStyle name="Обычный_SIMPLE_1_massive2" xfId="1"/>
    <cellStyle name="Обычный_ЖКУ_проект3" xfId="5"/>
    <cellStyle name="Обычный_Мониторинг инвестиций" xfId="83"/>
    <cellStyle name="Обычный_Шаблон по источникам для Модуля Реестр (2)" xfId="4"/>
    <cellStyle name="Стиль 1" xfId="84"/>
    <cellStyle name="Формула" xfId="85"/>
    <cellStyle name="ФормулаВБ_Мониторинг инвестиций" xfId="86"/>
    <cellStyle name="ФормулаНаКонтроль" xfId="87"/>
    <cellStyle name="Шапка" xfId="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8</xdr:row>
      <xdr:rowOff>28575</xdr:rowOff>
    </xdr:from>
    <xdr:to>
      <xdr:col>7</xdr:col>
      <xdr:colOff>561975</xdr:colOff>
      <xdr:row>8</xdr:row>
      <xdr:rowOff>190500</xdr:rowOff>
    </xdr:to>
    <xdr:pic macro="[1]!modInfo.MainSheetHelp">
      <xdr:nvPicPr>
        <xdr:cNvPr id="2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0288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6</xdr:row>
      <xdr:rowOff>95250</xdr:rowOff>
    </xdr:from>
    <xdr:to>
      <xdr:col>7</xdr:col>
      <xdr:colOff>561975</xdr:colOff>
      <xdr:row>6</xdr:row>
      <xdr:rowOff>190500</xdr:rowOff>
    </xdr:to>
    <xdr:pic macro="[1]!modInfo.MainSheetHelp">
      <xdr:nvPicPr>
        <xdr:cNvPr id="3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6764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11</xdr:row>
      <xdr:rowOff>38100</xdr:rowOff>
    </xdr:from>
    <xdr:to>
      <xdr:col>7</xdr:col>
      <xdr:colOff>561975</xdr:colOff>
      <xdr:row>11</xdr:row>
      <xdr:rowOff>190500</xdr:rowOff>
    </xdr:to>
    <xdr:pic macro="[1]!modInfo.MainSheetHelp">
      <xdr:nvPicPr>
        <xdr:cNvPr id="4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8003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21</xdr:row>
      <xdr:rowOff>85725</xdr:rowOff>
    </xdr:from>
    <xdr:to>
      <xdr:col>7</xdr:col>
      <xdr:colOff>561975</xdr:colOff>
      <xdr:row>21</xdr:row>
      <xdr:rowOff>190500</xdr:rowOff>
    </xdr:to>
    <xdr:pic macro="[1]!modInfo.MainSheetHelp">
      <xdr:nvPicPr>
        <xdr:cNvPr id="5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5624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2</xdr:row>
      <xdr:rowOff>0</xdr:rowOff>
    </xdr:from>
    <xdr:to>
      <xdr:col>7</xdr:col>
      <xdr:colOff>219075</xdr:colOff>
      <xdr:row>2</xdr:row>
      <xdr:rowOff>190500</xdr:rowOff>
    </xdr:to>
    <xdr:pic macro="[1]!modList00.CreatePrintedForm">
      <xdr:nvPicPr>
        <xdr:cNvPr id="6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76200</xdr:rowOff>
    </xdr:from>
    <xdr:to>
      <xdr:col>6</xdr:col>
      <xdr:colOff>0</xdr:colOff>
      <xdr:row>20</xdr:row>
      <xdr:rowOff>369673</xdr:rowOff>
    </xdr:to>
    <xdr:sp macro="[1]!modList00.cmdOrganizationChoice_Click_Handler" textlink="">
      <xdr:nvSpPr>
        <xdr:cNvPr id="7" name="cmdOrgChoice"/>
        <xdr:cNvSpPr>
          <a:spLocks noChangeArrowheads="1"/>
        </xdr:cNvSpPr>
      </xdr:nvSpPr>
      <xdr:spPr bwMode="auto">
        <a:xfrm>
          <a:off x="3800475" y="41148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228600</xdr:colOff>
      <xdr:row>9</xdr:row>
      <xdr:rowOff>190500</xdr:rowOff>
    </xdr:to>
    <xdr:grpSp>
      <xdr:nvGrpSpPr>
        <xdr:cNvPr id="8" name="shCalendar" hidden="1"/>
        <xdr:cNvGrpSpPr>
          <a:grpSpLocks/>
        </xdr:cNvGrpSpPr>
      </xdr:nvGrpSpPr>
      <xdr:grpSpPr bwMode="auto">
        <a:xfrm>
          <a:off x="7219950" y="21336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19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7219950" y="38671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9</xdr:row>
      <xdr:rowOff>9525</xdr:rowOff>
    </xdr:to>
    <xdr:pic macro="[1]!modInfo.MainSheetHelp">
      <xdr:nvPicPr>
        <xdr:cNvPr id="2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9</xdr:row>
      <xdr:rowOff>9525</xdr:rowOff>
    </xdr:to>
    <xdr:pic macro="[1]!modInfo.MainSheetHelp">
      <xdr:nvPicPr>
        <xdr:cNvPr id="3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9</xdr:row>
      <xdr:rowOff>9525</xdr:rowOff>
    </xdr:to>
    <xdr:pic macro="[1]!modInfo.MainSheetHelp">
      <xdr:nvPicPr>
        <xdr:cNvPr id="4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0668000" y="9525"/>
          <a:ext cx="190500" cy="3429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17</xdr:row>
      <xdr:rowOff>0</xdr:rowOff>
    </xdr:to>
    <xdr:pic macro="[1]!modInfo.MainSheetHelp">
      <xdr:nvPicPr>
        <xdr:cNvPr id="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667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17</xdr:row>
      <xdr:rowOff>0</xdr:rowOff>
    </xdr:to>
    <xdr:pic macro="[1]!modInfo.MainSheetHelp">
      <xdr:nvPicPr>
        <xdr:cNvPr id="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6667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17</xdr:row>
      <xdr:rowOff>0</xdr:rowOff>
    </xdr:to>
    <xdr:pic macro="[1]!modInfo.MainSheetHelp">
      <xdr:nvPicPr>
        <xdr:cNvPr id="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6667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1]!modList02.cmdDoIt_Click_Handler" textlink="">
      <xdr:nvSpPr>
        <xdr:cNvPr id="8" name="cmdCreateSheets" hidden="1"/>
        <xdr:cNvSpPr>
          <a:spLocks noChangeArrowheads="1"/>
        </xdr:cNvSpPr>
      </xdr:nvSpPr>
      <xdr:spPr bwMode="auto">
        <a:xfrm>
          <a:off x="685801" y="2628902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8010525" y="76676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27</xdr:row>
      <xdr:rowOff>0</xdr:rowOff>
    </xdr:from>
    <xdr:to>
      <xdr:col>42</xdr:col>
      <xdr:colOff>228600</xdr:colOff>
      <xdr:row>30</xdr:row>
      <xdr:rowOff>9525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7564100" y="54197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3</xdr:row>
      <xdr:rowOff>9525</xdr:rowOff>
    </xdr:from>
    <xdr:to>
      <xdr:col>42</xdr:col>
      <xdr:colOff>190500</xdr:colOff>
      <xdr:row>4</xdr:row>
      <xdr:rowOff>171450</xdr:rowOff>
    </xdr:to>
    <xdr:grpSp>
      <xdr:nvGrpSpPr>
        <xdr:cNvPr id="7" name="shCalendar" hidden="1"/>
        <xdr:cNvGrpSpPr>
          <a:grpSpLocks/>
        </xdr:cNvGrpSpPr>
      </xdr:nvGrpSpPr>
      <xdr:grpSpPr bwMode="auto">
        <a:xfrm>
          <a:off x="17526000" y="9525"/>
          <a:ext cx="190500" cy="342900"/>
          <a:chOff x="13896191" y="1813753"/>
          <a:chExt cx="211023" cy="178845"/>
        </a:xfrm>
      </xdr:grpSpPr>
      <xdr:sp macro="[1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171450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9610725" y="9525"/>
          <a:ext cx="190500" cy="342900"/>
          <a:chOff x="13896191" y="1813753"/>
          <a:chExt cx="211023" cy="178845"/>
        </a:xfrm>
      </xdr:grpSpPr>
      <xdr:sp macro="[1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25593675" y="5981700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25593675" y="5981700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25593675" y="5981700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22" name="shCalendar" hidden="1"/>
        <xdr:cNvGrpSpPr>
          <a:grpSpLocks/>
        </xdr:cNvGrpSpPr>
      </xdr:nvGrpSpPr>
      <xdr:grpSpPr bwMode="auto">
        <a:xfrm>
          <a:off x="16535400" y="95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25" name="shCalendar" hidden="1"/>
        <xdr:cNvGrpSpPr>
          <a:grpSpLocks/>
        </xdr:cNvGrpSpPr>
      </xdr:nvGrpSpPr>
      <xdr:grpSpPr bwMode="auto">
        <a:xfrm>
          <a:off x="25593675" y="5419725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2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SHL~1/AppData/Local/Temp/bat/FAS.JKH.OPEN.INFO.REQUEST.GVS(v1.0.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1.10"/>
      <sheetName val="Форма 1.10"/>
      <sheetName val="Форма 1.0.1 | Форма 1.11.1"/>
      <sheetName val="Форма 1.11.1"/>
      <sheetName val="Форма 1.0.1 | Т-транс"/>
      <sheetName val="Форма 1.11.2 | Т-транс"/>
      <sheetName val="Форма 1.0.1 | Т-гор.вода"/>
      <sheetName val="Форма 1.11.2 | Т-гор.вода"/>
      <sheetName val="Форма 1.0.1 | Т-подкл(инд)"/>
      <sheetName val="Форма 1.11.3 | Т-подкл(инд)"/>
      <sheetName val="Форма 1.0.1 | Т-подкл"/>
      <sheetName val="Форма 1.11.3 | Т-подкл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modList13"/>
      <sheetName val="REESTR_MO_FILTER"/>
      <sheetName val="REESTR_MO"/>
      <sheetName val="modInfo"/>
      <sheetName val="modList05"/>
      <sheetName val="modList06"/>
      <sheetName val="modList07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frmDateChoose.CalendarShow"/>
      <definedName name="modInfo.MainSheetHelp"/>
      <definedName name="modList00.cmdOrganizationChoice_Click_Handler"/>
      <definedName name="modList00.CreatePrintedForm"/>
      <definedName name="modList02.cmdDoIt_Click_Handler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>
        <row r="13">
          <cell r="H13" t="str">
            <v>город Шадринск</v>
          </cell>
        </row>
      </sheetData>
      <sheetData sheetId="6">
        <row r="21">
          <cell r="E21" t="str">
            <v>Тариф на горячую воду в закрытой системе горячего водоснабжения (горячее водоснабжение)</v>
          </cell>
          <cell r="F21" t="str">
            <v>Горячее водоснабжение</v>
          </cell>
          <cell r="J21" t="str">
            <v>Тариф на горячую воду</v>
          </cell>
          <cell r="N21" t="str">
            <v>город Шадринск, город Шадринск (37705000);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AK12" t="str">
            <v>dp</v>
          </cell>
        </row>
      </sheetData>
      <sheetData sheetId="17"/>
      <sheetData sheetId="18">
        <row r="12">
          <cell r="AJ12" t="str">
            <v>dp</v>
          </cell>
        </row>
      </sheetData>
      <sheetData sheetId="19"/>
      <sheetData sheetId="20"/>
      <sheetData sheetId="21"/>
      <sheetData sheetId="22"/>
      <sheetData sheetId="23"/>
      <sheetData sheetId="24">
        <row r="2">
          <cell r="H2" t="str">
            <v>общий</v>
          </cell>
          <cell r="K2" t="str">
            <v>метод экономически обоснованных расходов (затрат)</v>
          </cell>
          <cell r="O2" t="str">
            <v>Без дифференциации</v>
          </cell>
          <cell r="P2" t="str">
            <v>первичное раскрытие информации</v>
          </cell>
          <cell r="Q2" t="str">
            <v>без дифференциации</v>
          </cell>
          <cell r="R2" t="str">
            <v>организации-перепродавцы</v>
          </cell>
          <cell r="AQ2" t="str">
            <v>Тариф на транспортировку горячей воды</v>
          </cell>
          <cell r="AU2" t="str">
            <v>40 мм и менее</v>
          </cell>
          <cell r="AZ2" t="str">
            <v>Форма 1.0.1</v>
          </cell>
          <cell r="BA2" t="str">
            <v>Основные параметры раскрываемой информации</v>
          </cell>
        </row>
        <row r="3">
          <cell r="H3" t="str">
            <v>общий с учетом освобождения от уплаты НДС</v>
          </cell>
          <cell r="K3" t="str">
            <v>метод индексации установленных тарифов</v>
          </cell>
          <cell r="O3" t="str">
            <v>Горячая вода</v>
          </cell>
          <cell r="P3" t="str">
            <v>изменения в раскрытой ранее информации</v>
          </cell>
          <cell r="Q3" t="str">
            <v>к коллектору источника тепловой энергии</v>
          </cell>
          <cell r="R3" t="str">
            <v>бюджетные организации</v>
          </cell>
          <cell r="AQ3" t="str">
            <v>Тариф на подключение к централизованной системе горячего водоснабжения</v>
          </cell>
          <cell r="AU3" t="str">
            <v>от 41 мм до 70 мм включительно</v>
          </cell>
          <cell r="AZ3" t="str">
            <v>Форма 1.10</v>
          </cell>
          <cell r="BA3" t="str">
            <v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v>
          </cell>
        </row>
        <row r="4">
          <cell r="H4" t="str">
            <v>специальный (упрощенная система налогообложения, система налогообложения для сельскохозяйственных производителей)</v>
          </cell>
          <cell r="K4" t="str">
            <v>метод обеспечения доходности инвестированного капитала</v>
          </cell>
          <cell r="O4" t="str">
            <v>Холодная вода</v>
          </cell>
          <cell r="Q4" t="str">
            <v>к тепловой сети без дополнительного преобразования на тепловых пунктах, эксплуатируемых теплоснабжающей организацией</v>
          </cell>
          <cell r="R4" t="str">
            <v>население и приравненные категории</v>
          </cell>
          <cell r="AQ4" t="str">
            <v>Тариф на подключение к централизованной системе горячего водоснабжения (инд)</v>
          </cell>
          <cell r="AU4" t="str">
            <v>от 71 мм до 100 мм включительно</v>
          </cell>
          <cell r="AZ4" t="str">
            <v>Форма 1.11.1</v>
          </cell>
          <cell r="BA4" t="str">
            <v>Информация о предложении об установлении тарифов в сфере горячего водоснабжения на очередной период регулирования</v>
          </cell>
        </row>
        <row r="5">
          <cell r="K5" t="str">
            <v>метод сравнения аналогов</v>
          </cell>
          <cell r="O5" t="str">
            <v>Вода</v>
          </cell>
          <cell r="Q5" t="str">
            <v>к тепловой сети после тепловых пунктов (на тепловых пунктах), эксплуатируемых теплоснабжающей организацией</v>
          </cell>
          <cell r="R5" t="str">
            <v>прочие</v>
          </cell>
          <cell r="AU5" t="str">
            <v>от 101 мм до 150 мм включительно</v>
          </cell>
          <cell r="AZ5" t="str">
            <v>Форма 1.11.2</v>
          </cell>
          <cell r="BA5" t="str">
            <v>Информация о предложении величин тарифов на горячую воду, транспортировку воды</v>
          </cell>
        </row>
        <row r="6">
          <cell r="O6" t="str">
            <v>Пар</v>
          </cell>
          <cell r="R6" t="str">
            <v>без дифференциации</v>
          </cell>
          <cell r="AU6" t="str">
            <v>от 151 мм до 200 мм включительно</v>
          </cell>
          <cell r="AZ6" t="str">
            <v>Форма 1.11.3</v>
          </cell>
          <cell r="BA6" t="str">
            <v>Информация о предложении величин тарифов на подключение к централизованной системе горячего водоснабжения</v>
          </cell>
        </row>
        <row r="7">
          <cell r="J7" t="str">
            <v>руб./Гкал/ч/мес</v>
          </cell>
          <cell r="O7" t="str">
            <v>Отборный пар, 1,2-2,5 кг/см2</v>
          </cell>
          <cell r="AU7" t="str">
            <v>от 201 мм до 250 мм включительно</v>
          </cell>
        </row>
        <row r="8">
          <cell r="J8" t="str">
            <v>руб./Гкал</v>
          </cell>
          <cell r="O8" t="str">
            <v>Отборный пар, 2,5-7 кг/см2</v>
          </cell>
          <cell r="AU8" t="str">
            <v>от 250  мм и более</v>
          </cell>
        </row>
        <row r="9">
          <cell r="O9" t="str">
            <v>Отборный пар, 7-13 кг/см2</v>
          </cell>
        </row>
        <row r="10">
          <cell r="O10" t="str">
            <v>Отборный пар, &gt; 13 кг/см2</v>
          </cell>
        </row>
        <row r="11">
          <cell r="O11" t="str">
            <v>Острый и редуцированный пар</v>
          </cell>
        </row>
        <row r="12">
          <cell r="O12" t="str">
            <v>Горячая вода в системе централизованного теплоснабжения на отопление</v>
          </cell>
        </row>
        <row r="13">
          <cell r="O13" t="str">
            <v>Прочее</v>
          </cell>
        </row>
      </sheetData>
      <sheetData sheetId="25"/>
      <sheetData sheetId="26"/>
      <sheetData sheetId="27"/>
      <sheetData sheetId="28">
        <row r="3">
          <cell r="B3" t="str">
            <v>город Шадринск, город Шадринск (37705000);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shlyaeva_ov@kgk-kurgan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ktes-kurgan.ru/upload/documents/polozhenie_o_zakupkah_KTES_utv_06_02_2020g.pdf" TargetMode="External"/><Relationship Id="rId2" Type="http://schemas.openxmlformats.org/officeDocument/2006/relationships/hyperlink" Target="http://ktes-kurgan.ru/upload/documents/polozhenie_o_zakupkah_KTES_utv_06_02_2020g.pdf" TargetMode="External"/><Relationship Id="rId1" Type="http://schemas.openxmlformats.org/officeDocument/2006/relationships/hyperlink" Target="http://ktes-kurgan.ru/upload/documents/polozhenie_o_zakupkah_KTES_utv_06_02_2020g.pdf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://ktes-kurgan.ru/upload/documents/polozhenie_o_zakupkah_KTES_utv_06_02_2020g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46"/>
  <sheetViews>
    <sheetView topLeftCell="D18" workbookViewId="0">
      <selection activeCell="F18" sqref="F18"/>
    </sheetView>
  </sheetViews>
  <sheetFormatPr defaultRowHeight="11.25"/>
  <cols>
    <col min="1" max="1" width="10.7109375" style="6" hidden="1" customWidth="1"/>
    <col min="2" max="2" width="10.7109375" style="5" hidden="1" customWidth="1"/>
    <col min="3" max="3" width="3.7109375" style="7" hidden="1" customWidth="1"/>
    <col min="4" max="4" width="1.7109375" style="8" customWidth="1"/>
    <col min="5" max="5" width="55.28515625" style="8" customWidth="1"/>
    <col min="6" max="6" width="50.7109375" style="8" customWidth="1"/>
    <col min="7" max="7" width="3.7109375" style="72" customWidth="1"/>
    <col min="8" max="8" width="9.140625" style="8"/>
    <col min="9" max="9" width="9.140625" style="19"/>
    <col min="10" max="10" width="30" style="8" customWidth="1"/>
    <col min="11" max="16384" width="9.140625" style="8"/>
  </cols>
  <sheetData>
    <row r="1" spans="1:10" s="3" customFormat="1" ht="10.5">
      <c r="A1" s="1"/>
      <c r="B1" s="2"/>
      <c r="E1" s="76" t="s">
        <v>31</v>
      </c>
      <c r="F1" s="3">
        <v>26415765</v>
      </c>
      <c r="G1" s="4"/>
      <c r="I1" s="4"/>
    </row>
    <row r="2" spans="1:10" s="15" customFormat="1" ht="10.5">
      <c r="A2" s="9"/>
      <c r="B2" s="10"/>
      <c r="C2" s="11"/>
      <c r="D2" s="12"/>
      <c r="E2" s="77" t="s">
        <v>32</v>
      </c>
      <c r="F2" s="13"/>
      <c r="G2" s="14"/>
      <c r="I2" s="16"/>
    </row>
    <row r="3" spans="1:10" ht="48" customHeight="1">
      <c r="D3" s="17"/>
      <c r="E3" s="337" t="s">
        <v>0</v>
      </c>
      <c r="F3" s="338"/>
      <c r="G3" s="18"/>
      <c r="J3" s="20"/>
    </row>
    <row r="4" spans="1:10" s="15" customFormat="1" ht="6">
      <c r="A4" s="9"/>
      <c r="B4" s="10"/>
      <c r="C4" s="11"/>
      <c r="D4" s="12"/>
      <c r="E4" s="21"/>
      <c r="F4" s="22"/>
      <c r="G4" s="23"/>
      <c r="I4" s="16"/>
    </row>
    <row r="5" spans="1:10" ht="27">
      <c r="D5" s="17"/>
      <c r="E5" s="24" t="s">
        <v>1</v>
      </c>
      <c r="F5" s="25" t="s">
        <v>2</v>
      </c>
      <c r="G5" s="26"/>
    </row>
    <row r="6" spans="1:10" s="15" customFormat="1" ht="6">
      <c r="A6" s="9"/>
      <c r="B6" s="10"/>
      <c r="C6" s="11"/>
      <c r="D6" s="12"/>
      <c r="E6" s="27"/>
      <c r="F6" s="28"/>
      <c r="G6" s="12"/>
      <c r="I6" s="16"/>
    </row>
    <row r="7" spans="1:10" ht="27">
      <c r="D7" s="17"/>
      <c r="E7" s="24" t="s">
        <v>3</v>
      </c>
      <c r="F7" s="29" t="s">
        <v>4</v>
      </c>
      <c r="G7" s="30"/>
    </row>
    <row r="8" spans="1:10" s="15" customFormat="1" ht="6">
      <c r="A8" s="31"/>
      <c r="B8" s="10"/>
      <c r="C8" s="11"/>
      <c r="D8" s="32"/>
      <c r="E8" s="21"/>
      <c r="F8" s="33"/>
      <c r="G8" s="34"/>
      <c r="I8" s="16"/>
    </row>
    <row r="9" spans="1:10" ht="27">
      <c r="A9" s="35"/>
      <c r="D9" s="17"/>
      <c r="E9" s="36" t="s">
        <v>5</v>
      </c>
      <c r="F9" s="37" t="s">
        <v>6</v>
      </c>
      <c r="G9" s="38"/>
    </row>
    <row r="10" spans="1:10" ht="27">
      <c r="D10" s="17"/>
      <c r="E10" s="36" t="s">
        <v>7</v>
      </c>
      <c r="F10" s="37" t="s">
        <v>8</v>
      </c>
      <c r="G10" s="30"/>
    </row>
    <row r="11" spans="1:10" s="15" customFormat="1" ht="6">
      <c r="A11" s="31"/>
      <c r="B11" s="10"/>
      <c r="C11" s="11"/>
      <c r="D11" s="32"/>
      <c r="E11" s="21"/>
      <c r="F11" s="33"/>
      <c r="G11" s="34"/>
      <c r="I11" s="16"/>
    </row>
    <row r="12" spans="1:10" ht="27">
      <c r="D12" s="17"/>
      <c r="E12" s="36" t="s">
        <v>9</v>
      </c>
      <c r="F12" s="39" t="s">
        <v>10</v>
      </c>
      <c r="G12" s="30"/>
    </row>
    <row r="13" spans="1:10" ht="30" hidden="1">
      <c r="D13" s="17"/>
      <c r="E13" s="36" t="s">
        <v>11</v>
      </c>
      <c r="F13" s="40" t="s">
        <v>12</v>
      </c>
      <c r="G13" s="30"/>
    </row>
    <row r="14" spans="1:10" ht="30" hidden="1">
      <c r="D14" s="17"/>
      <c r="E14" s="36" t="s">
        <v>13</v>
      </c>
      <c r="F14" s="40"/>
      <c r="G14" s="30"/>
    </row>
    <row r="15" spans="1:10">
      <c r="A15" s="41"/>
      <c r="D15" s="42"/>
      <c r="E15" s="24"/>
      <c r="F15" s="43" t="s">
        <v>14</v>
      </c>
      <c r="G15" s="44"/>
    </row>
    <row r="16" spans="1:10" s="50" customFormat="1" ht="5.25">
      <c r="A16" s="45"/>
      <c r="B16" s="2"/>
      <c r="C16" s="46"/>
      <c r="D16" s="47"/>
      <c r="E16" s="48"/>
      <c r="F16" s="49"/>
      <c r="G16" s="47"/>
      <c r="I16" s="4"/>
    </row>
    <row r="17" spans="1:9" ht="27">
      <c r="D17" s="17"/>
      <c r="E17" s="36" t="s">
        <v>15</v>
      </c>
      <c r="F17" s="51" t="s">
        <v>198</v>
      </c>
      <c r="G17" s="30"/>
    </row>
    <row r="18" spans="1:9" ht="27">
      <c r="D18" s="17"/>
      <c r="E18" s="36" t="s">
        <v>16</v>
      </c>
      <c r="F18" s="39" t="s">
        <v>184</v>
      </c>
      <c r="G18" s="30"/>
    </row>
    <row r="19" spans="1:9" s="15" customFormat="1" ht="6">
      <c r="A19" s="9"/>
      <c r="B19" s="10"/>
      <c r="C19" s="11"/>
      <c r="D19" s="12"/>
      <c r="E19" s="27"/>
      <c r="F19" s="52"/>
      <c r="G19" s="12"/>
      <c r="I19" s="16"/>
    </row>
    <row r="20" spans="1:9" s="15" customFormat="1" ht="6">
      <c r="A20" s="9"/>
      <c r="B20" s="10"/>
      <c r="C20" s="11"/>
      <c r="D20" s="12"/>
      <c r="E20" s="27"/>
      <c r="F20" s="52"/>
      <c r="G20" s="12"/>
      <c r="I20" s="16"/>
    </row>
    <row r="21" spans="1:9" s="15" customFormat="1" ht="6">
      <c r="A21" s="31"/>
      <c r="B21" s="10"/>
      <c r="C21" s="11"/>
      <c r="D21" s="32"/>
      <c r="E21" s="21"/>
      <c r="F21" s="33"/>
      <c r="G21" s="34"/>
      <c r="I21" s="16"/>
    </row>
    <row r="22" spans="1:9" ht="30">
      <c r="D22" s="17"/>
      <c r="E22" s="36" t="s">
        <v>17</v>
      </c>
      <c r="F22" s="29" t="s">
        <v>4</v>
      </c>
      <c r="G22" s="30"/>
    </row>
    <row r="23" spans="1:9" ht="27">
      <c r="C23" s="54"/>
      <c r="D23" s="55"/>
      <c r="E23" s="56" t="s">
        <v>18</v>
      </c>
      <c r="F23" s="57" t="s">
        <v>185</v>
      </c>
      <c r="G23" s="58"/>
    </row>
    <row r="24" spans="1:9" ht="27">
      <c r="C24" s="54"/>
      <c r="D24" s="55"/>
      <c r="E24" s="59" t="s">
        <v>19</v>
      </c>
      <c r="F24" s="53"/>
      <c r="G24" s="58"/>
    </row>
    <row r="25" spans="1:9" ht="27">
      <c r="C25" s="54"/>
      <c r="D25" s="55"/>
      <c r="E25" s="56" t="s">
        <v>20</v>
      </c>
      <c r="F25" s="57" t="s">
        <v>186</v>
      </c>
      <c r="G25" s="58"/>
    </row>
    <row r="26" spans="1:9" ht="27">
      <c r="C26" s="54"/>
      <c r="D26" s="55"/>
      <c r="E26" s="56" t="s">
        <v>21</v>
      </c>
      <c r="F26" s="57" t="s">
        <v>187</v>
      </c>
      <c r="G26" s="58"/>
      <c r="H26" s="60"/>
    </row>
    <row r="27" spans="1:9" s="15" customFormat="1" ht="6">
      <c r="A27" s="31"/>
      <c r="B27" s="10"/>
      <c r="C27" s="11"/>
      <c r="D27" s="32"/>
      <c r="E27" s="21"/>
      <c r="F27" s="33"/>
      <c r="G27" s="34"/>
      <c r="I27" s="16"/>
    </row>
    <row r="28" spans="1:9" ht="27">
      <c r="A28" s="41"/>
      <c r="D28" s="42"/>
      <c r="E28" s="36" t="s">
        <v>22</v>
      </c>
      <c r="F28" s="61" t="s">
        <v>23</v>
      </c>
      <c r="G28" s="38"/>
    </row>
    <row r="29" spans="1:9" s="15" customFormat="1" ht="6">
      <c r="A29" s="9"/>
      <c r="B29" s="10"/>
      <c r="C29" s="11"/>
      <c r="D29" s="12"/>
      <c r="E29" s="27"/>
      <c r="F29" s="28"/>
      <c r="G29" s="12"/>
      <c r="I29" s="16"/>
    </row>
    <row r="30" spans="1:9" s="15" customFormat="1" ht="6">
      <c r="A30" s="9"/>
      <c r="B30" s="10"/>
      <c r="C30" s="11"/>
      <c r="D30" s="12"/>
      <c r="E30" s="27"/>
      <c r="F30" s="62"/>
      <c r="G30" s="12"/>
      <c r="I30" s="16"/>
    </row>
    <row r="31" spans="1:9" s="15" customFormat="1" ht="6">
      <c r="A31" s="31"/>
      <c r="B31" s="10"/>
      <c r="C31" s="11"/>
      <c r="D31" s="32"/>
      <c r="E31" s="21"/>
      <c r="F31" s="33"/>
      <c r="G31" s="34"/>
      <c r="I31" s="16"/>
    </row>
    <row r="32" spans="1:9" ht="27">
      <c r="A32" s="63"/>
      <c r="B32" s="64"/>
      <c r="D32" s="65"/>
      <c r="E32" s="66" t="s">
        <v>24</v>
      </c>
      <c r="F32" s="39" t="s">
        <v>188</v>
      </c>
      <c r="G32" s="38"/>
    </row>
    <row r="33" spans="1:9" ht="27">
      <c r="A33" s="63"/>
      <c r="B33" s="64"/>
      <c r="D33" s="65"/>
      <c r="E33" s="67" t="s">
        <v>25</v>
      </c>
      <c r="F33" s="39" t="s">
        <v>189</v>
      </c>
      <c r="G33" s="38"/>
    </row>
    <row r="34" spans="1:9" ht="19.5">
      <c r="D34" s="17"/>
      <c r="E34" s="24"/>
      <c r="F34" s="68" t="s">
        <v>26</v>
      </c>
      <c r="G34" s="69"/>
    </row>
    <row r="35" spans="1:9" ht="27">
      <c r="A35" s="63"/>
      <c r="D35" s="69"/>
      <c r="E35" s="73" t="s">
        <v>27</v>
      </c>
      <c r="F35" s="74" t="s">
        <v>190</v>
      </c>
      <c r="G35" s="38"/>
    </row>
    <row r="36" spans="1:9" ht="27">
      <c r="A36" s="63"/>
      <c r="B36" s="64"/>
      <c r="D36" s="65"/>
      <c r="E36" s="73" t="s">
        <v>28</v>
      </c>
      <c r="F36" s="74" t="s">
        <v>191</v>
      </c>
      <c r="G36" s="38"/>
    </row>
    <row r="37" spans="1:9" ht="27">
      <c r="A37" s="63"/>
      <c r="B37" s="64"/>
      <c r="D37" s="65"/>
      <c r="E37" s="73" t="s">
        <v>29</v>
      </c>
      <c r="F37" s="74" t="s">
        <v>192</v>
      </c>
      <c r="G37" s="38"/>
    </row>
    <row r="38" spans="1:9" ht="27">
      <c r="D38" s="17"/>
      <c r="E38" s="75" t="s">
        <v>30</v>
      </c>
      <c r="F38" s="336" t="s">
        <v>193</v>
      </c>
      <c r="G38" s="30"/>
    </row>
    <row r="39" spans="1:9" ht="15">
      <c r="A39" s="63"/>
      <c r="D39" s="69"/>
      <c r="F39" s="70"/>
      <c r="G39" s="44"/>
    </row>
    <row r="40" spans="1:9" ht="19.5">
      <c r="A40" s="63"/>
      <c r="B40" s="64"/>
      <c r="D40" s="65"/>
      <c r="E40" s="66"/>
      <c r="F40" s="71"/>
      <c r="G40" s="44"/>
    </row>
    <row r="41" spans="1:9" ht="19.5">
      <c r="A41" s="63"/>
      <c r="B41" s="64"/>
      <c r="D41" s="65"/>
      <c r="E41" s="66"/>
      <c r="F41" s="71"/>
      <c r="G41" s="44"/>
    </row>
    <row r="42" spans="1:9" ht="19.5">
      <c r="A42" s="63"/>
      <c r="B42" s="64"/>
      <c r="D42" s="65"/>
      <c r="E42" s="67"/>
      <c r="F42" s="71"/>
      <c r="G42" s="44"/>
    </row>
    <row r="43" spans="1:9" ht="19.5">
      <c r="A43" s="63"/>
      <c r="B43" s="64"/>
      <c r="D43" s="65"/>
      <c r="E43" s="66"/>
      <c r="F43" s="71"/>
      <c r="G43" s="44"/>
    </row>
    <row r="46" spans="1:9">
      <c r="E46" s="339"/>
      <c r="F46" s="339"/>
      <c r="G46" s="339"/>
      <c r="H46" s="339"/>
      <c r="I46" s="339"/>
    </row>
  </sheetData>
  <mergeCells count="2">
    <mergeCell ref="E3:F3"/>
    <mergeCell ref="E46:I46"/>
  </mergeCells>
  <dataValidations count="5">
    <dataValidation allowBlank="1" showInputMessage="1" showErrorMessage="1" prompt="Для выбора выполните двойной щелчок левой клавиши мыши по соответствующей ячейке." sqref="F22 F7"/>
    <dataValidation type="list" allowBlank="1" showInputMessage="1" showErrorMessage="1" errorTitle="Ошибка" error="Выберите значение из списка" prompt="Выберите значение из списка" sqref="F12">
      <formula1>kind_of_data_type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17 F13:F14"/>
    <dataValidation type="list" allowBlank="1" showInputMessage="1" showErrorMessage="1" errorTitle="Ошибка" error="Выберите значение из списка" prompt="Выберите значение из списка" sqref="F28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40:F43 F24 F18:F20 F16 F32:F33 F35:F38">
      <formula1>900</formula1>
    </dataValidation>
  </dataValidations>
  <hyperlinks>
    <hyperlink ref="F38" r:id="rId1"/>
  </hyperlinks>
  <pageMargins left="0.7" right="0.7" top="0.75" bottom="0.75" header="0.3" footer="0.3"/>
  <pageSetup paperSize="9"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V20"/>
  <sheetViews>
    <sheetView topLeftCell="C3" workbookViewId="0">
      <selection activeCell="E25" sqref="E25"/>
    </sheetView>
  </sheetViews>
  <sheetFormatPr defaultRowHeight="14.25"/>
  <cols>
    <col min="1" max="1" width="9.140625" style="87" hidden="1" customWidth="1"/>
    <col min="2" max="2" width="9.140625" style="88" hidden="1" customWidth="1"/>
    <col min="3" max="3" width="3.7109375" style="102" customWidth="1"/>
    <col min="4" max="4" width="6.28515625" style="88" customWidth="1"/>
    <col min="5" max="5" width="46.42578125" style="88" customWidth="1"/>
    <col min="6" max="6" width="3.7109375" style="88" customWidth="1"/>
    <col min="7" max="7" width="5.7109375" style="88" customWidth="1"/>
    <col min="8" max="8" width="41.42578125" style="88" bestFit="1" customWidth="1"/>
    <col min="9" max="9" width="3.7109375" style="88" customWidth="1"/>
    <col min="10" max="10" width="5.7109375" style="88" customWidth="1"/>
    <col min="11" max="11" width="32.5703125" style="88" customWidth="1"/>
    <col min="12" max="12" width="14.85546875" style="88" customWidth="1"/>
    <col min="13" max="13" width="3.7109375" style="92" hidden="1" customWidth="1"/>
    <col min="14" max="16" width="9.140625" style="92" hidden="1" customWidth="1"/>
    <col min="17" max="17" width="25.7109375" style="93" hidden="1" customWidth="1"/>
    <col min="18" max="18" width="14.42578125" style="92" hidden="1" customWidth="1"/>
    <col min="19" max="22" width="9.140625" style="94"/>
    <col min="23" max="16384" width="9.140625" style="88"/>
  </cols>
  <sheetData>
    <row r="1" spans="1:256" s="78" customFormat="1" ht="5.25" hidden="1">
      <c r="C1" s="79"/>
      <c r="H1" s="79"/>
      <c r="I1" s="79"/>
      <c r="J1" s="79"/>
      <c r="K1" s="79" t="s">
        <v>33</v>
      </c>
      <c r="L1" s="80" t="s">
        <v>34</v>
      </c>
      <c r="M1" s="81" t="s">
        <v>35</v>
      </c>
      <c r="N1" s="81"/>
      <c r="O1" s="81"/>
      <c r="P1" s="81"/>
      <c r="Q1" s="82"/>
      <c r="R1" s="81"/>
      <c r="S1" s="81"/>
      <c r="T1" s="81"/>
      <c r="U1" s="81"/>
      <c r="V1" s="81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pans="1:256" s="86" customFormat="1" hidden="1">
      <c r="A2" s="83"/>
      <c r="B2" s="83"/>
      <c r="C2" s="84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2"/>
      <c r="R2" s="81"/>
      <c r="S2" s="85"/>
      <c r="T2" s="85"/>
      <c r="U2" s="85"/>
      <c r="V2" s="85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</row>
    <row r="3" spans="1:256" s="95" customFormat="1">
      <c r="A3" s="87"/>
      <c r="B3" s="88"/>
      <c r="C3" s="89"/>
      <c r="D3" s="90"/>
      <c r="E3" s="90"/>
      <c r="F3" s="90"/>
      <c r="G3" s="90"/>
      <c r="H3" s="90"/>
      <c r="I3" s="90"/>
      <c r="J3" s="90"/>
      <c r="K3" s="90"/>
      <c r="L3" s="91"/>
      <c r="M3" s="92"/>
      <c r="N3" s="92"/>
      <c r="O3" s="92"/>
      <c r="P3" s="92"/>
      <c r="Q3" s="93"/>
      <c r="R3" s="92"/>
      <c r="S3" s="94"/>
      <c r="T3" s="94"/>
      <c r="U3" s="94"/>
      <c r="V3" s="94"/>
    </row>
    <row r="4" spans="1:256" s="95" customFormat="1" ht="22.5">
      <c r="A4" s="87"/>
      <c r="B4" s="88"/>
      <c r="C4" s="89"/>
      <c r="D4" s="341" t="s">
        <v>36</v>
      </c>
      <c r="E4" s="342"/>
      <c r="F4" s="342"/>
      <c r="G4" s="342"/>
      <c r="H4" s="343"/>
      <c r="I4" s="96"/>
      <c r="M4" s="92"/>
      <c r="N4" s="92"/>
      <c r="O4" s="92"/>
      <c r="P4" s="92"/>
      <c r="Q4" s="93"/>
      <c r="R4" s="92"/>
      <c r="S4" s="94"/>
      <c r="T4" s="94"/>
      <c r="U4" s="94"/>
      <c r="V4" s="94"/>
    </row>
    <row r="5" spans="1:256" s="95" customFormat="1" hidden="1">
      <c r="A5" s="87"/>
      <c r="B5" s="88"/>
      <c r="C5" s="89"/>
      <c r="D5" s="90"/>
      <c r="E5" s="90"/>
      <c r="F5" s="90"/>
      <c r="G5" s="90"/>
      <c r="H5" s="97"/>
      <c r="I5" s="97"/>
      <c r="J5" s="97"/>
      <c r="K5" s="97"/>
      <c r="L5" s="98"/>
      <c r="M5" s="92"/>
      <c r="N5" s="92"/>
      <c r="O5" s="92"/>
      <c r="P5" s="92"/>
      <c r="Q5" s="93"/>
      <c r="R5" s="92"/>
      <c r="S5" s="94"/>
      <c r="T5" s="94"/>
      <c r="U5" s="94"/>
      <c r="V5" s="94"/>
    </row>
    <row r="6" spans="1:256" s="95" customFormat="1" ht="15" hidden="1">
      <c r="A6" s="99"/>
      <c r="B6" s="99"/>
      <c r="C6" s="89"/>
      <c r="D6" s="344"/>
      <c r="E6" s="344"/>
      <c r="F6" s="345" t="s">
        <v>37</v>
      </c>
      <c r="G6" s="345"/>
      <c r="H6" s="97"/>
      <c r="I6" s="97"/>
      <c r="J6" s="100"/>
      <c r="K6" s="101"/>
      <c r="L6" s="101"/>
      <c r="M6" s="92"/>
      <c r="N6" s="92"/>
      <c r="O6" s="92"/>
      <c r="P6" s="92"/>
      <c r="Q6" s="93"/>
      <c r="R6" s="92"/>
      <c r="S6" s="94"/>
      <c r="T6" s="94"/>
      <c r="U6" s="94"/>
      <c r="V6" s="94"/>
    </row>
    <row r="8" spans="1:256" s="95" customFormat="1">
      <c r="A8" s="87"/>
      <c r="B8" s="88"/>
      <c r="C8" s="89"/>
      <c r="D8" s="346" t="s">
        <v>38</v>
      </c>
      <c r="E8" s="346"/>
      <c r="F8" s="346" t="s">
        <v>39</v>
      </c>
      <c r="G8" s="346"/>
      <c r="H8" s="346"/>
      <c r="I8" s="340" t="s">
        <v>40</v>
      </c>
      <c r="J8" s="340"/>
      <c r="K8" s="340"/>
      <c r="L8" s="340"/>
      <c r="M8" s="92"/>
      <c r="N8" s="92"/>
      <c r="O8" s="92"/>
      <c r="P8" s="92"/>
      <c r="Q8" s="93"/>
      <c r="R8" s="92"/>
      <c r="S8" s="94"/>
      <c r="T8" s="94"/>
      <c r="U8" s="94"/>
      <c r="V8" s="94"/>
    </row>
    <row r="9" spans="1:256" s="95" customFormat="1">
      <c r="A9" s="87"/>
      <c r="B9" s="88"/>
      <c r="C9" s="89"/>
      <c r="D9" s="103" t="s">
        <v>41</v>
      </c>
      <c r="E9" s="103" t="s">
        <v>42</v>
      </c>
      <c r="F9" s="347" t="s">
        <v>41</v>
      </c>
      <c r="G9" s="348"/>
      <c r="H9" s="104" t="s">
        <v>42</v>
      </c>
      <c r="I9" s="349" t="s">
        <v>41</v>
      </c>
      <c r="J9" s="349"/>
      <c r="K9" s="104" t="s">
        <v>42</v>
      </c>
      <c r="L9" s="104" t="s">
        <v>34</v>
      </c>
      <c r="M9" s="92"/>
      <c r="N9" s="92"/>
      <c r="O9" s="92"/>
      <c r="P9" s="92"/>
      <c r="Q9" s="93"/>
      <c r="R9" s="92"/>
      <c r="S9" s="94"/>
      <c r="T9" s="94"/>
      <c r="U9" s="94"/>
      <c r="V9" s="94"/>
    </row>
    <row r="10" spans="1:256" ht="11.25">
      <c r="C10" s="105"/>
      <c r="D10" s="106" t="s">
        <v>43</v>
      </c>
      <c r="E10" s="106" t="s">
        <v>44</v>
      </c>
      <c r="F10" s="350" t="s">
        <v>45</v>
      </c>
      <c r="G10" s="350"/>
      <c r="H10" s="106" t="s">
        <v>46</v>
      </c>
      <c r="I10" s="350" t="s">
        <v>47</v>
      </c>
      <c r="J10" s="350"/>
      <c r="K10" s="106" t="s">
        <v>48</v>
      </c>
      <c r="L10" s="106" t="s">
        <v>49</v>
      </c>
      <c r="M10" s="107"/>
      <c r="N10" s="107"/>
      <c r="O10" s="107"/>
      <c r="P10" s="107"/>
      <c r="Q10" s="108"/>
      <c r="R10" s="107"/>
      <c r="S10" s="109"/>
      <c r="T10" s="109"/>
      <c r="U10" s="109"/>
      <c r="V10" s="109"/>
    </row>
    <row r="11" spans="1:256" s="95" customFormat="1" hidden="1">
      <c r="A11" s="88"/>
      <c r="B11" s="88"/>
      <c r="C11" s="89"/>
      <c r="D11" s="110">
        <v>0</v>
      </c>
      <c r="E11" s="111"/>
      <c r="F11" s="112"/>
      <c r="G11" s="112"/>
      <c r="H11" s="113"/>
      <c r="I11" s="114"/>
      <c r="J11" s="112"/>
      <c r="K11" s="113"/>
      <c r="L11" s="115"/>
      <c r="M11" s="116" t="s">
        <v>50</v>
      </c>
      <c r="N11" s="92"/>
      <c r="O11" s="92"/>
      <c r="P11" s="92" t="s">
        <v>51</v>
      </c>
      <c r="Q11" s="93" t="s">
        <v>52</v>
      </c>
      <c r="R11" s="92" t="s">
        <v>53</v>
      </c>
      <c r="S11" s="94"/>
      <c r="T11" s="94"/>
      <c r="U11" s="94"/>
      <c r="V11" s="94"/>
    </row>
    <row r="12" spans="1:256" s="129" customFormat="1" ht="15.75">
      <c r="A12" s="117"/>
      <c r="B12" s="118" t="s">
        <v>54</v>
      </c>
      <c r="C12" s="351"/>
      <c r="D12" s="346">
        <v>1</v>
      </c>
      <c r="E12" s="352" t="s">
        <v>183</v>
      </c>
      <c r="F12" s="119"/>
      <c r="G12" s="120">
        <v>0</v>
      </c>
      <c r="H12" s="121"/>
      <c r="I12" s="122"/>
      <c r="J12" s="123" t="s">
        <v>56</v>
      </c>
      <c r="K12" s="124"/>
      <c r="L12" s="125"/>
      <c r="M12" s="92" t="e">
        <f ca="1">mergeValue(H12)</f>
        <v>#NAME?</v>
      </c>
      <c r="N12" s="78"/>
      <c r="O12" s="78"/>
      <c r="P12" s="92" t="str">
        <f>IF(ISERROR(MATCH(Q12,MODesc,0)),"n","y")</f>
        <v>y</v>
      </c>
      <c r="Q12" s="78" t="s">
        <v>55</v>
      </c>
      <c r="R12" s="92" t="str">
        <f>K12&amp;"("&amp;L12&amp;")"</f>
        <v>()</v>
      </c>
      <c r="S12" s="118"/>
      <c r="T12" s="118"/>
      <c r="U12" s="126"/>
      <c r="V12" s="118"/>
      <c r="W12" s="118"/>
      <c r="X12" s="118"/>
      <c r="Y12" s="127"/>
      <c r="Z12" s="127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</row>
    <row r="13" spans="1:256" s="129" customFormat="1" ht="15">
      <c r="A13" s="117"/>
      <c r="B13" s="118" t="s">
        <v>54</v>
      </c>
      <c r="C13" s="351"/>
      <c r="D13" s="346"/>
      <c r="E13" s="353"/>
      <c r="F13" s="354"/>
      <c r="G13" s="346">
        <v>1</v>
      </c>
      <c r="H13" s="356" t="s">
        <v>194</v>
      </c>
      <c r="I13" s="122"/>
      <c r="J13" s="123" t="s">
        <v>56</v>
      </c>
      <c r="K13" s="124"/>
      <c r="L13" s="125"/>
      <c r="M13" s="92" t="e">
        <f ca="1">mergeValue(H13)</f>
        <v>#NAME?</v>
      </c>
      <c r="N13" s="78"/>
      <c r="O13" s="78"/>
      <c r="P13" s="78"/>
      <c r="Q13" s="78"/>
      <c r="R13" s="92" t="str">
        <f>K13&amp;"("&amp;L13&amp;")"</f>
        <v>()</v>
      </c>
      <c r="S13" s="118"/>
      <c r="T13" s="118"/>
      <c r="U13" s="126"/>
      <c r="V13" s="118"/>
      <c r="W13" s="118"/>
      <c r="X13" s="118"/>
      <c r="Y13" s="127"/>
      <c r="Z13" s="127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</row>
    <row r="14" spans="1:256" s="129" customFormat="1" ht="15">
      <c r="A14" s="117"/>
      <c r="B14" s="118" t="s">
        <v>54</v>
      </c>
      <c r="C14" s="351"/>
      <c r="D14" s="346"/>
      <c r="E14" s="353"/>
      <c r="F14" s="355"/>
      <c r="G14" s="346"/>
      <c r="H14" s="357"/>
      <c r="I14" s="130"/>
      <c r="J14" s="120">
        <v>1</v>
      </c>
      <c r="K14" s="131" t="s">
        <v>194</v>
      </c>
      <c r="L14" s="132" t="s">
        <v>195</v>
      </c>
      <c r="M14" s="92" t="e">
        <f ca="1">mergeValue(H14)</f>
        <v>#NAME?</v>
      </c>
      <c r="N14" s="78"/>
      <c r="O14" s="78"/>
      <c r="P14" s="78"/>
      <c r="Q14" s="78"/>
      <c r="R14" s="92" t="str">
        <f>K14&amp;" ("&amp;L14&amp;")"</f>
        <v>город Курган (37701000)</v>
      </c>
      <c r="S14" s="118"/>
      <c r="T14" s="118"/>
      <c r="U14" s="126"/>
      <c r="V14" s="118"/>
      <c r="W14" s="118"/>
      <c r="X14" s="118"/>
      <c r="Y14" s="127"/>
      <c r="Z14" s="127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</row>
    <row r="15" spans="1:256" s="95" customFormat="1">
      <c r="A15" s="88"/>
      <c r="B15" s="88" t="s">
        <v>57</v>
      </c>
      <c r="C15" s="89"/>
      <c r="D15" s="122"/>
      <c r="E15" s="133"/>
      <c r="F15" s="134"/>
      <c r="G15" s="134"/>
      <c r="H15" s="134"/>
      <c r="I15" s="134"/>
      <c r="J15" s="134"/>
      <c r="K15" s="134"/>
      <c r="L15" s="135"/>
      <c r="M15" s="116"/>
      <c r="N15" s="92"/>
      <c r="O15" s="92"/>
      <c r="P15" s="92"/>
      <c r="Q15" s="93" t="s">
        <v>58</v>
      </c>
      <c r="R15" s="92"/>
      <c r="S15" s="94"/>
      <c r="T15" s="94"/>
      <c r="U15" s="94"/>
      <c r="V15" s="94"/>
    </row>
    <row r="16" spans="1:256" s="95" customFormat="1">
      <c r="A16" s="87"/>
      <c r="B16" s="88"/>
      <c r="C16" s="102"/>
      <c r="D16" s="136"/>
      <c r="E16" s="136"/>
      <c r="F16" s="136"/>
      <c r="G16" s="136"/>
      <c r="H16" s="136"/>
      <c r="I16" s="136"/>
      <c r="J16" s="136"/>
      <c r="K16" s="136"/>
      <c r="L16" s="136"/>
      <c r="M16" s="92"/>
      <c r="N16" s="92"/>
      <c r="O16" s="92"/>
      <c r="P16" s="92"/>
      <c r="Q16" s="93"/>
      <c r="R16" s="92"/>
      <c r="S16" s="94"/>
      <c r="T16" s="94"/>
      <c r="U16" s="94"/>
      <c r="V16" s="94"/>
    </row>
    <row r="17" spans="1:22" s="95" customFormat="1">
      <c r="A17" s="87"/>
      <c r="B17" s="88"/>
      <c r="C17" s="102"/>
      <c r="D17" s="88"/>
      <c r="E17" s="88"/>
      <c r="F17" s="88"/>
      <c r="G17" s="88"/>
      <c r="H17" s="88"/>
      <c r="I17" s="88"/>
      <c r="J17" s="88"/>
      <c r="K17" s="88"/>
      <c r="L17" s="88"/>
      <c r="M17" s="92"/>
      <c r="N17" s="92"/>
      <c r="O17" s="92"/>
      <c r="P17" s="92"/>
      <c r="Q17" s="93"/>
      <c r="R17" s="92"/>
      <c r="S17" s="94"/>
      <c r="T17" s="94"/>
      <c r="U17" s="94"/>
      <c r="V17" s="94"/>
    </row>
    <row r="18" spans="1:22" s="95" customFormat="1">
      <c r="A18" s="87"/>
      <c r="B18" s="88"/>
      <c r="C18" s="102"/>
      <c r="D18" s="88"/>
      <c r="E18" s="88"/>
      <c r="F18" s="88"/>
      <c r="G18" s="88"/>
      <c r="H18" s="88"/>
      <c r="I18" s="88"/>
      <c r="J18" s="88"/>
      <c r="K18" s="88"/>
      <c r="L18" s="88"/>
      <c r="M18" s="92"/>
      <c r="N18" s="92"/>
      <c r="O18" s="92"/>
      <c r="P18" s="92"/>
      <c r="Q18" s="93"/>
      <c r="R18" s="92"/>
      <c r="S18" s="94"/>
      <c r="T18" s="94"/>
      <c r="U18" s="94"/>
      <c r="V18" s="94"/>
    </row>
    <row r="19" spans="1:22" s="138" customFormat="1" ht="10.5">
      <c r="A19" s="137"/>
      <c r="C19" s="139"/>
      <c r="D19" s="140"/>
      <c r="E19" s="140"/>
      <c r="M19" s="92"/>
      <c r="N19" s="92"/>
      <c r="O19" s="92"/>
      <c r="P19" s="92"/>
      <c r="Q19" s="93"/>
      <c r="R19" s="92"/>
      <c r="S19" s="94"/>
      <c r="T19" s="94"/>
      <c r="U19" s="94"/>
      <c r="V19" s="94"/>
    </row>
    <row r="20" spans="1:22" s="138" customFormat="1" ht="10.5">
      <c r="A20" s="137"/>
      <c r="C20" s="139"/>
      <c r="D20" s="140"/>
      <c r="E20" s="140"/>
      <c r="M20" s="92"/>
      <c r="N20" s="92"/>
      <c r="O20" s="92"/>
      <c r="P20" s="92"/>
      <c r="Q20" s="93"/>
      <c r="R20" s="92"/>
      <c r="S20" s="94"/>
      <c r="T20" s="94"/>
      <c r="U20" s="94"/>
      <c r="V20" s="94"/>
    </row>
  </sheetData>
  <mergeCells count="16">
    <mergeCell ref="F9:G9"/>
    <mergeCell ref="I9:J9"/>
    <mergeCell ref="F10:G10"/>
    <mergeCell ref="I10:J10"/>
    <mergeCell ref="C12:C14"/>
    <mergeCell ref="D12:D14"/>
    <mergeCell ref="E12:E14"/>
    <mergeCell ref="F13:F14"/>
    <mergeCell ref="G13:G14"/>
    <mergeCell ref="H13:H14"/>
    <mergeCell ref="I8:L8"/>
    <mergeCell ref="D4:H4"/>
    <mergeCell ref="D6:E6"/>
    <mergeCell ref="F6:G6"/>
    <mergeCell ref="D8:E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27"/>
  <sheetViews>
    <sheetView topLeftCell="C4" workbookViewId="0">
      <selection activeCell="R21" sqref="R21"/>
    </sheetView>
  </sheetViews>
  <sheetFormatPr defaultRowHeight="15"/>
  <cols>
    <col min="1" max="2" width="3.7109375" style="142" hidden="1" customWidth="1"/>
    <col min="3" max="3" width="3.7109375" style="143" bestFit="1" customWidth="1"/>
    <col min="4" max="4" width="6.140625" style="143" customWidth="1"/>
    <col min="5" max="5" width="50.7109375" style="143" customWidth="1"/>
    <col min="6" max="6" width="33.85546875" style="143" customWidth="1"/>
    <col min="7" max="7" width="8.5703125" style="143" customWidth="1"/>
    <col min="8" max="8" width="3.7109375" style="143" customWidth="1"/>
    <col min="9" max="9" width="5.42578125" style="143" customWidth="1"/>
    <col min="10" max="10" width="47.85546875" style="143" customWidth="1"/>
    <col min="11" max="12" width="3.7109375" style="143" customWidth="1"/>
    <col min="13" max="13" width="5.7109375" style="143" customWidth="1"/>
    <col min="14" max="14" width="28.140625" style="143" customWidth="1"/>
    <col min="15" max="16" width="3.7109375" style="143" customWidth="1"/>
    <col min="17" max="17" width="5.7109375" style="143" customWidth="1"/>
    <col min="18" max="18" width="34.42578125" style="143" customWidth="1"/>
    <col min="19" max="19" width="30.7109375" style="143" customWidth="1"/>
    <col min="20" max="20" width="3.7109375" style="143" customWidth="1"/>
    <col min="21" max="16384" width="9.140625" style="143"/>
  </cols>
  <sheetData>
    <row r="1" spans="1:20" hidden="1">
      <c r="A1" s="141"/>
    </row>
    <row r="2" spans="1:20" hidden="1"/>
    <row r="3" spans="1:20" hidden="1"/>
    <row r="5" spans="1:20" s="145" customFormat="1" ht="22.5">
      <c r="A5" s="144"/>
      <c r="B5" s="144"/>
      <c r="D5" s="341" t="s">
        <v>59</v>
      </c>
      <c r="E5" s="342"/>
      <c r="F5" s="342"/>
      <c r="G5" s="342"/>
      <c r="H5" s="342"/>
      <c r="I5" s="342"/>
      <c r="J5" s="343"/>
      <c r="K5" s="146"/>
      <c r="L5" s="147"/>
      <c r="M5" s="147"/>
      <c r="N5" s="147"/>
      <c r="O5" s="147"/>
      <c r="P5" s="147"/>
      <c r="Q5" s="147"/>
      <c r="R5" s="147"/>
      <c r="S5" s="147"/>
    </row>
    <row r="6" spans="1:20" s="149" customFormat="1" ht="5.25">
      <c r="A6" s="148"/>
      <c r="B6" s="148"/>
      <c r="D6" s="360"/>
      <c r="E6" s="361"/>
      <c r="F6" s="361"/>
      <c r="G6" s="361"/>
      <c r="H6" s="361"/>
      <c r="I6" s="361"/>
      <c r="J6" s="362"/>
    </row>
    <row r="7" spans="1:20" s="149" customFormat="1" ht="5.25" hidden="1">
      <c r="A7" s="148"/>
      <c r="B7" s="148"/>
      <c r="E7" s="363"/>
      <c r="F7" s="363"/>
      <c r="G7" s="364"/>
      <c r="H7" s="364"/>
      <c r="I7" s="364"/>
      <c r="J7" s="364"/>
    </row>
    <row r="8" spans="1:20" s="149" customFormat="1" ht="5.25" hidden="1">
      <c r="A8" s="148"/>
      <c r="B8" s="148"/>
      <c r="E8" s="363"/>
      <c r="F8" s="363"/>
      <c r="G8" s="364"/>
      <c r="H8" s="364"/>
      <c r="I8" s="364"/>
      <c r="J8" s="364"/>
    </row>
    <row r="9" spans="1:20" s="149" customFormat="1" ht="5.25" hidden="1">
      <c r="A9" s="148"/>
      <c r="B9" s="148"/>
      <c r="E9" s="363"/>
      <c r="F9" s="363"/>
      <c r="G9" s="364"/>
      <c r="H9" s="364"/>
      <c r="I9" s="364"/>
      <c r="J9" s="364"/>
    </row>
    <row r="10" spans="1:20" s="149" customFormat="1" ht="5.25" hidden="1">
      <c r="A10" s="148"/>
      <c r="B10" s="148"/>
      <c r="E10" s="363"/>
      <c r="F10" s="363"/>
      <c r="G10" s="364"/>
      <c r="H10" s="364"/>
      <c r="I10" s="364"/>
      <c r="J10" s="364"/>
    </row>
    <row r="11" spans="1:20" s="150" customFormat="1" ht="18.75">
      <c r="A11" s="148"/>
      <c r="B11" s="148"/>
      <c r="D11" s="151"/>
      <c r="E11" s="365" t="s">
        <v>60</v>
      </c>
      <c r="F11" s="365"/>
      <c r="G11" s="152" t="s">
        <v>4</v>
      </c>
      <c r="H11" s="153"/>
      <c r="I11" s="154"/>
      <c r="J11" s="151"/>
      <c r="K11" s="155"/>
      <c r="L11" s="151"/>
      <c r="M11" s="151"/>
      <c r="N11" s="155"/>
      <c r="O11" s="155"/>
      <c r="P11" s="151"/>
      <c r="Q11" s="151"/>
      <c r="R11" s="155"/>
    </row>
    <row r="12" spans="1:20" s="149" customFormat="1" ht="5.25" hidden="1">
      <c r="A12" s="148"/>
      <c r="B12" s="148"/>
      <c r="E12" s="358"/>
      <c r="F12" s="358"/>
      <c r="G12" s="156"/>
      <c r="H12" s="157"/>
      <c r="I12" s="157"/>
      <c r="J12" s="158"/>
      <c r="K12" s="159"/>
      <c r="L12" s="159"/>
      <c r="M12" s="159"/>
      <c r="N12" s="160"/>
      <c r="O12" s="159"/>
      <c r="P12" s="159"/>
      <c r="Q12" s="159"/>
      <c r="R12" s="160"/>
    </row>
    <row r="13" spans="1:20" s="149" customFormat="1" ht="5.25" hidden="1">
      <c r="A13" s="148"/>
      <c r="B13" s="148"/>
      <c r="E13" s="359"/>
      <c r="F13" s="359"/>
      <c r="G13" s="161"/>
      <c r="H13" s="157"/>
      <c r="I13" s="159"/>
      <c r="J13" s="159"/>
      <c r="K13" s="159"/>
      <c r="L13" s="159"/>
      <c r="M13" s="159"/>
      <c r="N13" s="160"/>
      <c r="O13" s="159"/>
      <c r="P13" s="159"/>
      <c r="Q13" s="159"/>
      <c r="R13" s="160"/>
    </row>
    <row r="14" spans="1:20" s="149" customFormat="1" ht="5.25" hidden="1">
      <c r="A14" s="148"/>
      <c r="B14" s="148"/>
    </row>
    <row r="15" spans="1:20" s="162" customFormat="1" ht="5.25" hidden="1">
      <c r="A15" s="142"/>
      <c r="B15" s="142"/>
    </row>
    <row r="16" spans="1:20" s="145" customFormat="1">
      <c r="A16" s="144"/>
      <c r="B16" s="144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4"/>
    </row>
    <row r="17" spans="1:20">
      <c r="D17" s="366" t="s">
        <v>41</v>
      </c>
      <c r="E17" s="366" t="s">
        <v>61</v>
      </c>
      <c r="F17" s="366" t="s">
        <v>62</v>
      </c>
      <c r="G17" s="366" t="s">
        <v>63</v>
      </c>
      <c r="H17" s="366" t="s">
        <v>41</v>
      </c>
      <c r="I17" s="366"/>
      <c r="J17" s="366" t="s">
        <v>64</v>
      </c>
      <c r="K17" s="367" t="s">
        <v>65</v>
      </c>
      <c r="L17" s="367"/>
      <c r="M17" s="367"/>
      <c r="N17" s="367"/>
      <c r="O17" s="367" t="s">
        <v>66</v>
      </c>
      <c r="P17" s="367"/>
      <c r="Q17" s="367"/>
      <c r="R17" s="367"/>
      <c r="S17" s="366" t="s">
        <v>67</v>
      </c>
    </row>
    <row r="18" spans="1:20" ht="33.75">
      <c r="D18" s="366"/>
      <c r="E18" s="366"/>
      <c r="F18" s="366"/>
      <c r="G18" s="366"/>
      <c r="H18" s="366"/>
      <c r="I18" s="366"/>
      <c r="J18" s="366"/>
      <c r="K18" s="165" t="s">
        <v>68</v>
      </c>
      <c r="L18" s="366" t="s">
        <v>41</v>
      </c>
      <c r="M18" s="366"/>
      <c r="N18" s="165" t="s">
        <v>69</v>
      </c>
      <c r="O18" s="165" t="s">
        <v>68</v>
      </c>
      <c r="P18" s="366" t="s">
        <v>41</v>
      </c>
      <c r="Q18" s="366"/>
      <c r="R18" s="165" t="s">
        <v>69</v>
      </c>
      <c r="S18" s="366"/>
    </row>
    <row r="19" spans="1:20" s="167" customFormat="1">
      <c r="A19" s="166"/>
      <c r="B19" s="166"/>
      <c r="D19" s="168" t="s">
        <v>43</v>
      </c>
      <c r="E19" s="168" t="s">
        <v>44</v>
      </c>
      <c r="F19" s="168" t="s">
        <v>45</v>
      </c>
      <c r="G19" s="168" t="s">
        <v>46</v>
      </c>
      <c r="H19" s="368" t="s">
        <v>47</v>
      </c>
      <c r="I19" s="368"/>
      <c r="J19" s="168" t="s">
        <v>48</v>
      </c>
      <c r="K19" s="168" t="s">
        <v>49</v>
      </c>
      <c r="L19" s="368" t="s">
        <v>70</v>
      </c>
      <c r="M19" s="368"/>
      <c r="N19" s="168" t="s">
        <v>71</v>
      </c>
      <c r="O19" s="168" t="s">
        <v>72</v>
      </c>
      <c r="P19" s="368" t="s">
        <v>73</v>
      </c>
      <c r="Q19" s="368"/>
      <c r="R19" s="168" t="s">
        <v>74</v>
      </c>
      <c r="S19" s="168" t="s">
        <v>75</v>
      </c>
    </row>
    <row r="20" spans="1:20" hidden="1">
      <c r="C20" s="169"/>
      <c r="D20" s="170">
        <v>0</v>
      </c>
      <c r="E20" s="171"/>
      <c r="F20" s="171"/>
      <c r="G20" s="172"/>
      <c r="H20" s="173"/>
      <c r="I20" s="173"/>
      <c r="J20" s="174"/>
      <c r="K20" s="172"/>
      <c r="L20" s="174"/>
      <c r="M20" s="174"/>
      <c r="N20" s="175"/>
      <c r="O20" s="172"/>
      <c r="P20" s="174"/>
      <c r="Q20" s="174"/>
      <c r="R20" s="176"/>
      <c r="S20" s="172"/>
      <c r="T20" s="177"/>
    </row>
    <row r="21" spans="1:20">
      <c r="A21" s="178">
        <v>5</v>
      </c>
      <c r="B21" s="143"/>
      <c r="C21" s="169"/>
      <c r="D21" s="369">
        <v>1</v>
      </c>
      <c r="E21" s="371" t="s">
        <v>76</v>
      </c>
      <c r="F21" s="374" t="s">
        <v>77</v>
      </c>
      <c r="G21" s="377" t="s">
        <v>4</v>
      </c>
      <c r="H21" s="369"/>
      <c r="I21" s="369">
        <v>1</v>
      </c>
      <c r="J21" s="379" t="s">
        <v>78</v>
      </c>
      <c r="K21" s="382" t="s">
        <v>37</v>
      </c>
      <c r="L21" s="383"/>
      <c r="M21" s="383" t="s">
        <v>43</v>
      </c>
      <c r="N21" s="384" t="s">
        <v>183</v>
      </c>
      <c r="O21" s="382" t="s">
        <v>4</v>
      </c>
      <c r="P21" s="174"/>
      <c r="Q21" s="174" t="s">
        <v>43</v>
      </c>
      <c r="R21" s="179"/>
      <c r="S21" s="180"/>
    </row>
    <row r="22" spans="1:20">
      <c r="A22" s="178"/>
      <c r="B22" s="143"/>
      <c r="C22" s="150"/>
      <c r="D22" s="370"/>
      <c r="E22" s="372"/>
      <c r="F22" s="375"/>
      <c r="G22" s="378"/>
      <c r="H22" s="370"/>
      <c r="I22" s="370"/>
      <c r="J22" s="380"/>
      <c r="K22" s="378"/>
      <c r="L22" s="370"/>
      <c r="M22" s="370"/>
      <c r="N22" s="385"/>
      <c r="O22" s="378"/>
      <c r="P22" s="181"/>
      <c r="Q22" s="182"/>
      <c r="R22" s="182"/>
      <c r="S22" s="183"/>
    </row>
    <row r="23" spans="1:20">
      <c r="A23" s="178"/>
      <c r="B23" s="143"/>
      <c r="C23" s="150"/>
      <c r="D23" s="370"/>
      <c r="E23" s="372"/>
      <c r="F23" s="375"/>
      <c r="G23" s="378"/>
      <c r="H23" s="370"/>
      <c r="I23" s="370"/>
      <c r="J23" s="381"/>
      <c r="K23" s="378"/>
      <c r="L23" s="184"/>
      <c r="M23" s="182"/>
      <c r="N23" s="182"/>
      <c r="O23" s="182"/>
      <c r="P23" s="182"/>
      <c r="Q23" s="182"/>
      <c r="R23" s="182"/>
      <c r="S23" s="183"/>
    </row>
    <row r="24" spans="1:20">
      <c r="A24" s="178"/>
      <c r="B24" s="143"/>
      <c r="C24" s="150"/>
      <c r="D24" s="370"/>
      <c r="E24" s="373"/>
      <c r="F24" s="376"/>
      <c r="G24" s="378"/>
      <c r="H24" s="184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3"/>
    </row>
    <row r="25" spans="1:20">
      <c r="D25" s="184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3"/>
    </row>
    <row r="27" spans="1:20" hidden="1"/>
  </sheetData>
  <mergeCells count="39">
    <mergeCell ref="H19:I19"/>
    <mergeCell ref="L19:M19"/>
    <mergeCell ref="P19:Q19"/>
    <mergeCell ref="D21:D24"/>
    <mergeCell ref="E21:E24"/>
    <mergeCell ref="F21:F24"/>
    <mergeCell ref="G21:G24"/>
    <mergeCell ref="H21:H23"/>
    <mergeCell ref="I21:I23"/>
    <mergeCell ref="J21:J23"/>
    <mergeCell ref="K21:K23"/>
    <mergeCell ref="L21:L22"/>
    <mergeCell ref="M21:M22"/>
    <mergeCell ref="N21:N22"/>
    <mergeCell ref="O21:O22"/>
    <mergeCell ref="K17:N17"/>
    <mergeCell ref="O17:R17"/>
    <mergeCell ref="S17:S18"/>
    <mergeCell ref="L18:M18"/>
    <mergeCell ref="P18:Q18"/>
    <mergeCell ref="D17:D18"/>
    <mergeCell ref="E17:E18"/>
    <mergeCell ref="F17:F18"/>
    <mergeCell ref="G17:G18"/>
    <mergeCell ref="J17:J18"/>
    <mergeCell ref="H17:I18"/>
    <mergeCell ref="E12:F12"/>
    <mergeCell ref="E13:F13"/>
    <mergeCell ref="D5:J5"/>
    <mergeCell ref="D6:J6"/>
    <mergeCell ref="E7:F7"/>
    <mergeCell ref="G7:J7"/>
    <mergeCell ref="E8:F8"/>
    <mergeCell ref="G8:J8"/>
    <mergeCell ref="E9:F9"/>
    <mergeCell ref="G9:J9"/>
    <mergeCell ref="E10:F10"/>
    <mergeCell ref="G10:J10"/>
    <mergeCell ref="E11:F11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J21 R21:S21">
      <formula1>900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22" sqref="H22"/>
    </sheetView>
  </sheetViews>
  <sheetFormatPr defaultColWidth="10.5703125" defaultRowHeight="14.25"/>
  <cols>
    <col min="1" max="1" width="3.7109375" style="185" hidden="1" customWidth="1"/>
    <col min="2" max="4" width="3.7109375" style="78" hidden="1" customWidth="1"/>
    <col min="5" max="5" width="3.7109375" style="186" customWidth="1"/>
    <col min="6" max="6" width="9.7109375" style="88" customWidth="1"/>
    <col min="7" max="7" width="37.7109375" style="88" customWidth="1"/>
    <col min="8" max="8" width="66.85546875" style="88" customWidth="1"/>
    <col min="9" max="9" width="115.7109375" style="88" customWidth="1"/>
    <col min="10" max="11" width="10.5703125" style="78"/>
    <col min="12" max="12" width="11.140625" style="78" customWidth="1"/>
    <col min="13" max="20" width="10.5703125" style="78"/>
    <col min="21" max="16384" width="10.5703125" style="88"/>
  </cols>
  <sheetData>
    <row r="1" spans="1:20">
      <c r="A1" s="185" t="s">
        <v>73</v>
      </c>
    </row>
    <row r="2" spans="1:20" ht="22.5">
      <c r="F2" s="387" t="s">
        <v>79</v>
      </c>
      <c r="G2" s="388"/>
      <c r="H2" s="389"/>
      <c r="I2" s="96"/>
    </row>
    <row r="4" spans="1:20" s="188" customFormat="1" ht="15">
      <c r="A4" s="187"/>
      <c r="B4" s="187"/>
      <c r="C4" s="187"/>
      <c r="D4" s="187"/>
      <c r="F4" s="346" t="s">
        <v>80</v>
      </c>
      <c r="G4" s="346"/>
      <c r="H4" s="346"/>
      <c r="I4" s="390" t="s">
        <v>81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s="188" customFormat="1" ht="15">
      <c r="A5" s="187"/>
      <c r="B5" s="187"/>
      <c r="C5" s="187"/>
      <c r="D5" s="187"/>
      <c r="F5" s="189" t="s">
        <v>41</v>
      </c>
      <c r="G5" s="190" t="s">
        <v>82</v>
      </c>
      <c r="H5" s="191" t="s">
        <v>83</v>
      </c>
      <c r="I5" s="390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">
      <c r="A6" s="187"/>
      <c r="B6" s="187"/>
      <c r="C6" s="187"/>
      <c r="D6" s="187"/>
      <c r="F6" s="192" t="s">
        <v>43</v>
      </c>
      <c r="G6" s="193">
        <v>2</v>
      </c>
      <c r="H6" s="194">
        <v>3</v>
      </c>
      <c r="I6" s="195">
        <v>4</v>
      </c>
      <c r="J6" s="187">
        <v>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8.75">
      <c r="A7" s="187"/>
      <c r="B7" s="187"/>
      <c r="C7" s="187"/>
      <c r="D7" s="187"/>
      <c r="F7" s="196">
        <v>1</v>
      </c>
      <c r="G7" s="197" t="s">
        <v>84</v>
      </c>
      <c r="H7" s="236">
        <v>43957</v>
      </c>
      <c r="I7" s="199" t="s">
        <v>85</v>
      </c>
      <c r="J7" s="200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88" customFormat="1" ht="45">
      <c r="A8" s="391">
        <v>1</v>
      </c>
      <c r="B8" s="187"/>
      <c r="C8" s="187"/>
      <c r="D8" s="187"/>
      <c r="F8" s="196" t="s">
        <v>99</v>
      </c>
      <c r="G8" s="197" t="s">
        <v>86</v>
      </c>
      <c r="H8" s="198" t="str">
        <f>IF('[1]Перечень тарифов'!R21="","наименование отсутствует","" &amp; '[1]Перечень тарифов'!R21 &amp; "")</f>
        <v>наименование отсутствует</v>
      </c>
      <c r="I8" s="199" t="s">
        <v>87</v>
      </c>
      <c r="J8" s="200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s="188" customFormat="1" ht="22.5">
      <c r="A9" s="391"/>
      <c r="B9" s="187"/>
      <c r="C9" s="187"/>
      <c r="D9" s="187"/>
      <c r="F9" s="196" t="s">
        <v>100</v>
      </c>
      <c r="G9" s="197" t="s">
        <v>88</v>
      </c>
      <c r="H9" s="198" t="str">
        <f>IF('[1]Перечень тарифов'!F21="","наименование отсутствует","" &amp; '[1]Перечень тарифов'!F21 &amp; "")</f>
        <v>Горячее водоснабжение</v>
      </c>
      <c r="I9" s="199" t="s">
        <v>89</v>
      </c>
      <c r="J9" s="200"/>
      <c r="K9" s="187"/>
      <c r="L9" s="187"/>
      <c r="M9" s="187"/>
      <c r="N9" s="187"/>
      <c r="O9" s="187"/>
      <c r="P9" s="187"/>
      <c r="Q9" s="187"/>
      <c r="R9" s="187"/>
      <c r="S9" s="187"/>
      <c r="T9" s="187"/>
    </row>
    <row r="10" spans="1:20" s="188" customFormat="1" ht="22.5">
      <c r="A10" s="391"/>
      <c r="B10" s="187"/>
      <c r="C10" s="187"/>
      <c r="D10" s="187"/>
      <c r="F10" s="196" t="s">
        <v>101</v>
      </c>
      <c r="G10" s="197" t="s">
        <v>90</v>
      </c>
      <c r="H10" s="191" t="s">
        <v>91</v>
      </c>
      <c r="I10" s="199"/>
      <c r="J10" s="200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20" s="188" customFormat="1" ht="18.75">
      <c r="A11" s="391"/>
      <c r="B11" s="391">
        <v>1</v>
      </c>
      <c r="C11" s="201"/>
      <c r="D11" s="201"/>
      <c r="F11" s="196" t="s">
        <v>102</v>
      </c>
      <c r="G11" s="202" t="s">
        <v>92</v>
      </c>
      <c r="H11" s="198" t="s">
        <v>2</v>
      </c>
      <c r="I11" s="199" t="s">
        <v>93</v>
      </c>
      <c r="J11" s="200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s="188" customFormat="1" ht="22.5">
      <c r="A12" s="391"/>
      <c r="B12" s="391"/>
      <c r="C12" s="391">
        <v>1</v>
      </c>
      <c r="D12" s="201"/>
      <c r="F12" s="196" t="s">
        <v>103</v>
      </c>
      <c r="G12" s="203" t="s">
        <v>94</v>
      </c>
      <c r="H12" s="198" t="s">
        <v>194</v>
      </c>
      <c r="I12" s="199" t="s">
        <v>95</v>
      </c>
      <c r="J12" s="200"/>
      <c r="K12" s="187"/>
      <c r="L12" s="187"/>
      <c r="M12" s="187"/>
      <c r="N12" s="187"/>
      <c r="O12" s="187"/>
      <c r="P12" s="187"/>
      <c r="Q12" s="187"/>
      <c r="R12" s="187"/>
      <c r="S12" s="187"/>
      <c r="T12" s="187"/>
    </row>
    <row r="13" spans="1:20" s="188" customFormat="1" ht="56.25">
      <c r="A13" s="391"/>
      <c r="B13" s="391"/>
      <c r="C13" s="391"/>
      <c r="D13" s="201">
        <v>1</v>
      </c>
      <c r="F13" s="196" t="s">
        <v>104</v>
      </c>
      <c r="G13" s="204" t="s">
        <v>96</v>
      </c>
      <c r="H13" s="198" t="s">
        <v>196</v>
      </c>
      <c r="I13" s="205" t="s">
        <v>97</v>
      </c>
      <c r="J13" s="200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0" s="207" customFormat="1" ht="15">
      <c r="A14" s="206"/>
      <c r="B14" s="206"/>
      <c r="C14" s="206"/>
      <c r="D14" s="206"/>
      <c r="F14" s="208"/>
      <c r="G14" s="209"/>
      <c r="H14" s="210"/>
      <c r="I14" s="211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s="207" customFormat="1" ht="15">
      <c r="A15" s="206"/>
      <c r="B15" s="206"/>
      <c r="C15" s="206"/>
      <c r="D15" s="206"/>
      <c r="F15" s="208"/>
      <c r="G15" s="386" t="s">
        <v>98</v>
      </c>
      <c r="H15" s="386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C4" workbookViewId="0">
      <selection activeCell="G33" sqref="G33"/>
    </sheetView>
  </sheetViews>
  <sheetFormatPr defaultColWidth="10.5703125" defaultRowHeight="14.25"/>
  <cols>
    <col min="1" max="1" width="9.140625" style="212" hidden="1" customWidth="1"/>
    <col min="2" max="2" width="9.140625" style="118" hidden="1" customWidth="1"/>
    <col min="3" max="3" width="3.7109375" style="186" customWidth="1"/>
    <col min="4" max="4" width="6.28515625" style="88" bestFit="1" customWidth="1"/>
    <col min="5" max="5" width="64.140625" style="88" customWidth="1"/>
    <col min="6" max="7" width="35.7109375" style="88" customWidth="1"/>
    <col min="8" max="8" width="115.7109375" style="88" customWidth="1"/>
    <col min="9" max="9" width="10.5703125" style="88"/>
    <col min="10" max="11" width="10.5703125" style="92"/>
    <col min="12" max="16384" width="10.5703125" style="88"/>
  </cols>
  <sheetData>
    <row r="1" spans="1:17" hidden="1">
      <c r="N1" s="213"/>
      <c r="O1" s="213"/>
      <c r="Q1" s="213"/>
    </row>
    <row r="2" spans="1:17" hidden="1"/>
    <row r="3" spans="1:17" hidden="1"/>
    <row r="4" spans="1:17">
      <c r="C4" s="214"/>
      <c r="D4" s="215"/>
      <c r="E4" s="215"/>
      <c r="F4" s="215"/>
      <c r="G4" s="216"/>
      <c r="H4" s="216"/>
    </row>
    <row r="5" spans="1:17" ht="22.5">
      <c r="C5" s="214"/>
      <c r="D5" s="392" t="s">
        <v>105</v>
      </c>
      <c r="E5" s="392"/>
      <c r="F5" s="392"/>
      <c r="G5" s="392"/>
      <c r="H5" s="217"/>
    </row>
    <row r="6" spans="1:17">
      <c r="C6" s="214"/>
      <c r="D6" s="215"/>
      <c r="E6" s="218"/>
      <c r="F6" s="218"/>
      <c r="G6" s="219"/>
      <c r="H6" s="220"/>
    </row>
    <row r="7" spans="1:17">
      <c r="C7" s="214"/>
      <c r="D7" s="393" t="s">
        <v>80</v>
      </c>
      <c r="E7" s="393"/>
      <c r="F7" s="393"/>
      <c r="G7" s="393"/>
      <c r="H7" s="394" t="s">
        <v>81</v>
      </c>
    </row>
    <row r="8" spans="1:17" ht="15">
      <c r="C8" s="214"/>
      <c r="D8" s="221" t="s">
        <v>41</v>
      </c>
      <c r="E8" s="222" t="s">
        <v>82</v>
      </c>
      <c r="F8" s="222" t="s">
        <v>83</v>
      </c>
      <c r="G8" s="222" t="s">
        <v>106</v>
      </c>
      <c r="H8" s="394"/>
    </row>
    <row r="9" spans="1:17">
      <c r="C9" s="214"/>
      <c r="D9" s="168" t="s">
        <v>43</v>
      </c>
      <c r="E9" s="168" t="s">
        <v>44</v>
      </c>
      <c r="F9" s="168" t="s">
        <v>45</v>
      </c>
      <c r="G9" s="168" t="s">
        <v>46</v>
      </c>
      <c r="H9" s="168" t="s">
        <v>47</v>
      </c>
    </row>
    <row r="10" spans="1:17" ht="33.75">
      <c r="A10" s="223"/>
      <c r="C10" s="214"/>
      <c r="D10" s="224" t="s">
        <v>43</v>
      </c>
      <c r="E10" s="225" t="s">
        <v>107</v>
      </c>
      <c r="F10" s="226" t="s">
        <v>108</v>
      </c>
      <c r="G10" s="227" t="s">
        <v>197</v>
      </c>
      <c r="H10" s="395" t="s">
        <v>109</v>
      </c>
    </row>
    <row r="11" spans="1:17" ht="45">
      <c r="A11" s="223"/>
      <c r="C11" s="214"/>
      <c r="D11" s="224" t="s">
        <v>44</v>
      </c>
      <c r="E11" s="225" t="s">
        <v>110</v>
      </c>
      <c r="F11" s="228" t="s">
        <v>108</v>
      </c>
      <c r="G11" s="227" t="s">
        <v>197</v>
      </c>
      <c r="H11" s="396"/>
    </row>
    <row r="12" spans="1:17" ht="45">
      <c r="A12" s="229"/>
      <c r="C12" s="230"/>
      <c r="D12" s="224" t="s">
        <v>45</v>
      </c>
      <c r="E12" s="225" t="s">
        <v>111</v>
      </c>
      <c r="F12" s="228" t="s">
        <v>108</v>
      </c>
      <c r="G12" s="227" t="s">
        <v>197</v>
      </c>
      <c r="H12" s="396"/>
      <c r="I12" s="92"/>
      <c r="K12" s="88"/>
    </row>
    <row r="13" spans="1:17" ht="45">
      <c r="A13" s="229"/>
      <c r="C13" s="230"/>
      <c r="D13" s="224" t="s">
        <v>46</v>
      </c>
      <c r="E13" s="225" t="s">
        <v>112</v>
      </c>
      <c r="F13" s="228" t="s">
        <v>108</v>
      </c>
      <c r="G13" s="227" t="s">
        <v>197</v>
      </c>
      <c r="H13" s="396"/>
      <c r="I13" s="92"/>
      <c r="K13" s="88"/>
    </row>
    <row r="14" spans="1:17">
      <c r="A14" s="223"/>
      <c r="C14" s="214"/>
      <c r="D14" s="231"/>
      <c r="E14" s="232" t="s">
        <v>113</v>
      </c>
      <c r="F14" s="233"/>
      <c r="G14" s="234"/>
      <c r="H14" s="397"/>
    </row>
    <row r="15" spans="1:17">
      <c r="D15" s="235"/>
      <c r="E15" s="235"/>
      <c r="F15" s="235"/>
      <c r="G15" s="235"/>
      <c r="H15" s="235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G10" r:id="rId1"/>
    <hyperlink ref="G11" r:id="rId2"/>
    <hyperlink ref="G12" r:id="rId3"/>
    <hyperlink ref="G13" r:id="rId4"/>
  </hyperlinks>
  <pageMargins left="0.7" right="0.7" top="0.75" bottom="0.75" header="0.3" footer="0.3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14" sqref="G14:H15"/>
    </sheetView>
  </sheetViews>
  <sheetFormatPr defaultColWidth="10.5703125" defaultRowHeight="14.25"/>
  <cols>
    <col min="1" max="1" width="3.7109375" style="185" hidden="1" customWidth="1"/>
    <col min="2" max="4" width="3.7109375" style="78" hidden="1" customWidth="1"/>
    <col min="5" max="5" width="3.7109375" style="186" customWidth="1"/>
    <col min="6" max="6" width="9.7109375" style="88" customWidth="1"/>
    <col min="7" max="7" width="37.7109375" style="88" customWidth="1"/>
    <col min="8" max="8" width="66.85546875" style="88" customWidth="1"/>
    <col min="9" max="9" width="115.7109375" style="88" customWidth="1"/>
    <col min="10" max="11" width="10.5703125" style="78"/>
    <col min="12" max="12" width="11.140625" style="78" customWidth="1"/>
    <col min="13" max="20" width="10.5703125" style="78"/>
    <col min="21" max="16384" width="10.5703125" style="88"/>
  </cols>
  <sheetData>
    <row r="1" spans="1:20">
      <c r="A1" s="185" t="s">
        <v>73</v>
      </c>
    </row>
    <row r="2" spans="1:20" ht="22.5">
      <c r="F2" s="387" t="s">
        <v>79</v>
      </c>
      <c r="G2" s="388"/>
      <c r="H2" s="389"/>
      <c r="I2" s="96"/>
    </row>
    <row r="4" spans="1:20" s="188" customFormat="1" ht="15">
      <c r="A4" s="187"/>
      <c r="B4" s="187"/>
      <c r="C4" s="187"/>
      <c r="D4" s="187"/>
      <c r="F4" s="346" t="s">
        <v>80</v>
      </c>
      <c r="G4" s="346"/>
      <c r="H4" s="346"/>
      <c r="I4" s="390" t="s">
        <v>81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s="188" customFormat="1" ht="15">
      <c r="A5" s="187"/>
      <c r="B5" s="187"/>
      <c r="C5" s="187"/>
      <c r="D5" s="187"/>
      <c r="F5" s="189" t="s">
        <v>41</v>
      </c>
      <c r="G5" s="190" t="s">
        <v>82</v>
      </c>
      <c r="H5" s="191" t="s">
        <v>83</v>
      </c>
      <c r="I5" s="390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">
      <c r="A6" s="187"/>
      <c r="B6" s="187"/>
      <c r="C6" s="187"/>
      <c r="D6" s="187"/>
      <c r="F6" s="192" t="s">
        <v>43</v>
      </c>
      <c r="G6" s="193">
        <v>2</v>
      </c>
      <c r="H6" s="194">
        <v>3</v>
      </c>
      <c r="I6" s="195">
        <v>4</v>
      </c>
      <c r="J6" s="187">
        <v>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8.75">
      <c r="A7" s="187"/>
      <c r="B7" s="187"/>
      <c r="C7" s="187"/>
      <c r="D7" s="187"/>
      <c r="F7" s="196">
        <v>1</v>
      </c>
      <c r="G7" s="197" t="s">
        <v>84</v>
      </c>
      <c r="H7" s="236">
        <v>43957</v>
      </c>
      <c r="I7" s="199" t="s">
        <v>85</v>
      </c>
      <c r="J7" s="200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88" customFormat="1" ht="45">
      <c r="A8" s="391">
        <v>1</v>
      </c>
      <c r="B8" s="187"/>
      <c r="C8" s="187"/>
      <c r="D8" s="187"/>
      <c r="F8" s="196" t="s">
        <v>99</v>
      </c>
      <c r="G8" s="197" t="s">
        <v>86</v>
      </c>
      <c r="H8" s="198" t="str">
        <f>IF('[1]Перечень тарифов'!R21="","наименование отсутствует","" &amp; '[1]Перечень тарифов'!R21 &amp; "")</f>
        <v>наименование отсутствует</v>
      </c>
      <c r="I8" s="199" t="s">
        <v>87</v>
      </c>
      <c r="J8" s="200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s="188" customFormat="1" ht="22.5">
      <c r="A9" s="391"/>
      <c r="B9" s="187"/>
      <c r="C9" s="187"/>
      <c r="D9" s="187"/>
      <c r="F9" s="196" t="s">
        <v>100</v>
      </c>
      <c r="G9" s="197" t="s">
        <v>88</v>
      </c>
      <c r="H9" s="198" t="str">
        <f>IF('[1]Перечень тарифов'!F21="","наименование отсутствует","" &amp; '[1]Перечень тарифов'!F21 &amp; "")</f>
        <v>Горячее водоснабжение</v>
      </c>
      <c r="I9" s="199" t="s">
        <v>89</v>
      </c>
      <c r="J9" s="200"/>
      <c r="K9" s="187"/>
      <c r="L9" s="187"/>
      <c r="M9" s="187"/>
      <c r="N9" s="187"/>
      <c r="O9" s="187"/>
      <c r="P9" s="187"/>
      <c r="Q9" s="187"/>
      <c r="R9" s="187"/>
      <c r="S9" s="187"/>
      <c r="T9" s="187"/>
    </row>
    <row r="10" spans="1:20" s="188" customFormat="1" ht="22.5">
      <c r="A10" s="391"/>
      <c r="B10" s="187"/>
      <c r="C10" s="187"/>
      <c r="D10" s="187"/>
      <c r="F10" s="196" t="s">
        <v>101</v>
      </c>
      <c r="G10" s="197" t="s">
        <v>90</v>
      </c>
      <c r="H10" s="191" t="s">
        <v>91</v>
      </c>
      <c r="I10" s="199"/>
      <c r="J10" s="200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20" s="188" customFormat="1" ht="18.75">
      <c r="A11" s="391"/>
      <c r="B11" s="391">
        <v>1</v>
      </c>
      <c r="C11" s="201"/>
      <c r="D11" s="201"/>
      <c r="F11" s="196" t="s">
        <v>102</v>
      </c>
      <c r="G11" s="202" t="s">
        <v>92</v>
      </c>
      <c r="H11" s="198" t="s">
        <v>2</v>
      </c>
      <c r="I11" s="199" t="s">
        <v>93</v>
      </c>
      <c r="J11" s="200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s="188" customFormat="1" ht="22.5">
      <c r="A12" s="391"/>
      <c r="B12" s="391"/>
      <c r="C12" s="391">
        <v>1</v>
      </c>
      <c r="D12" s="201"/>
      <c r="F12" s="196" t="s">
        <v>103</v>
      </c>
      <c r="G12" s="203" t="s">
        <v>94</v>
      </c>
      <c r="H12" s="198" t="s">
        <v>194</v>
      </c>
      <c r="I12" s="199" t="s">
        <v>95</v>
      </c>
      <c r="J12" s="200"/>
      <c r="K12" s="187"/>
      <c r="L12" s="187"/>
      <c r="M12" s="187"/>
      <c r="N12" s="187"/>
      <c r="O12" s="187"/>
      <c r="P12" s="187"/>
      <c r="Q12" s="187"/>
      <c r="R12" s="187"/>
      <c r="S12" s="187"/>
      <c r="T12" s="187"/>
    </row>
    <row r="13" spans="1:20" s="188" customFormat="1" ht="56.25">
      <c r="A13" s="391"/>
      <c r="B13" s="391"/>
      <c r="C13" s="391"/>
      <c r="D13" s="201">
        <v>1</v>
      </c>
      <c r="F13" s="196" t="s">
        <v>104</v>
      </c>
      <c r="G13" s="204" t="s">
        <v>96</v>
      </c>
      <c r="H13" s="198" t="s">
        <v>196</v>
      </c>
      <c r="I13" s="205" t="s">
        <v>97</v>
      </c>
      <c r="J13" s="200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0" s="207" customFormat="1" ht="15">
      <c r="A14" s="206"/>
      <c r="B14" s="206"/>
      <c r="C14" s="206"/>
      <c r="D14" s="206"/>
      <c r="F14" s="208"/>
      <c r="G14" s="209"/>
      <c r="H14" s="210"/>
      <c r="I14" s="211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s="207" customFormat="1" ht="15">
      <c r="A15" s="206"/>
      <c r="B15" s="206"/>
      <c r="C15" s="206"/>
      <c r="D15" s="206"/>
      <c r="F15" s="208"/>
      <c r="G15" s="386" t="s">
        <v>98</v>
      </c>
      <c r="H15" s="386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topLeftCell="C4" workbookViewId="0">
      <selection activeCell="E7" sqref="E7:K8"/>
    </sheetView>
  </sheetViews>
  <sheetFormatPr defaultColWidth="10.5703125" defaultRowHeight="14.25"/>
  <cols>
    <col min="1" max="1" width="9.140625" style="212" hidden="1" customWidth="1"/>
    <col min="2" max="2" width="9.140625" style="118" hidden="1" customWidth="1"/>
    <col min="3" max="3" width="3.7109375" style="186" customWidth="1"/>
    <col min="4" max="4" width="6.28515625" style="88" bestFit="1" customWidth="1"/>
    <col min="5" max="5" width="46.7109375" style="88" customWidth="1"/>
    <col min="6" max="6" width="35.7109375" style="88" customWidth="1"/>
    <col min="7" max="7" width="3.7109375" style="88" customWidth="1"/>
    <col min="8" max="9" width="11.7109375" style="88" customWidth="1"/>
    <col min="10" max="11" width="35.7109375" style="88" customWidth="1"/>
    <col min="12" max="12" width="84.85546875" style="88" customWidth="1"/>
    <col min="13" max="13" width="10.5703125" style="88"/>
    <col min="14" max="15" width="10.5703125" style="92"/>
    <col min="16" max="16384" width="10.5703125" style="88"/>
  </cols>
  <sheetData>
    <row r="1" spans="1:32" hidden="1">
      <c r="S1" s="237"/>
      <c r="AF1" s="213"/>
    </row>
    <row r="2" spans="1:32" hidden="1"/>
    <row r="3" spans="1:32" hidden="1"/>
    <row r="4" spans="1:32">
      <c r="C4" s="214"/>
      <c r="D4" s="215"/>
      <c r="E4" s="215"/>
      <c r="F4" s="215"/>
      <c r="G4" s="215"/>
      <c r="H4" s="215"/>
      <c r="I4" s="215"/>
      <c r="J4" s="215"/>
      <c r="K4" s="216"/>
      <c r="L4" s="216"/>
    </row>
    <row r="5" spans="1:32">
      <c r="C5" s="214"/>
      <c r="D5" s="392" t="s">
        <v>114</v>
      </c>
      <c r="E5" s="392"/>
      <c r="F5" s="392"/>
      <c r="G5" s="392"/>
      <c r="H5" s="392"/>
      <c r="I5" s="392"/>
      <c r="J5" s="392"/>
      <c r="K5" s="392"/>
      <c r="L5" s="238"/>
    </row>
    <row r="6" spans="1:32">
      <c r="C6" s="214"/>
      <c r="D6" s="215"/>
      <c r="E6" s="218"/>
      <c r="F6" s="218"/>
      <c r="G6" s="218"/>
      <c r="H6" s="218"/>
      <c r="I6" s="218"/>
      <c r="J6" s="218"/>
      <c r="K6" s="219"/>
      <c r="L6" s="220"/>
    </row>
    <row r="7" spans="1:32" ht="30">
      <c r="C7" s="214"/>
      <c r="D7" s="215"/>
      <c r="E7" s="239" t="s">
        <v>15</v>
      </c>
      <c r="F7" s="398">
        <v>43949</v>
      </c>
      <c r="G7" s="399"/>
      <c r="H7" s="399"/>
      <c r="I7" s="399"/>
      <c r="J7" s="399"/>
      <c r="K7" s="399"/>
      <c r="L7" s="240"/>
      <c r="M7" s="241"/>
    </row>
    <row r="8" spans="1:32" ht="30">
      <c r="C8" s="214"/>
      <c r="D8" s="215"/>
      <c r="E8" s="239" t="s">
        <v>16</v>
      </c>
      <c r="F8" s="399" t="s">
        <v>184</v>
      </c>
      <c r="G8" s="399"/>
      <c r="H8" s="399"/>
      <c r="I8" s="399"/>
      <c r="J8" s="399"/>
      <c r="K8" s="399"/>
      <c r="L8" s="240"/>
      <c r="M8" s="241"/>
    </row>
    <row r="9" spans="1:32">
      <c r="C9" s="214"/>
      <c r="D9" s="215"/>
      <c r="E9" s="218"/>
      <c r="F9" s="218"/>
      <c r="G9" s="218"/>
      <c r="H9" s="218"/>
      <c r="I9" s="218"/>
      <c r="J9" s="218"/>
      <c r="K9" s="219"/>
      <c r="L9" s="220"/>
    </row>
    <row r="10" spans="1:32">
      <c r="C10" s="214"/>
      <c r="D10" s="393" t="s">
        <v>80</v>
      </c>
      <c r="E10" s="393"/>
      <c r="F10" s="393"/>
      <c r="G10" s="393"/>
      <c r="H10" s="393"/>
      <c r="I10" s="393"/>
      <c r="J10" s="393"/>
      <c r="K10" s="393"/>
      <c r="L10" s="394" t="s">
        <v>81</v>
      </c>
    </row>
    <row r="11" spans="1:32">
      <c r="C11" s="214"/>
      <c r="D11" s="400" t="s">
        <v>41</v>
      </c>
      <c r="E11" s="402" t="s">
        <v>61</v>
      </c>
      <c r="F11" s="402" t="s">
        <v>64</v>
      </c>
      <c r="G11" s="404" t="s">
        <v>115</v>
      </c>
      <c r="H11" s="405"/>
      <c r="I11" s="406"/>
      <c r="J11" s="402" t="s">
        <v>83</v>
      </c>
      <c r="K11" s="402" t="s">
        <v>106</v>
      </c>
      <c r="L11" s="394"/>
    </row>
    <row r="12" spans="1:32" ht="15">
      <c r="C12" s="214"/>
      <c r="D12" s="401"/>
      <c r="E12" s="403"/>
      <c r="F12" s="403"/>
      <c r="G12" s="408" t="s">
        <v>116</v>
      </c>
      <c r="H12" s="409"/>
      <c r="I12" s="222" t="s">
        <v>117</v>
      </c>
      <c r="J12" s="403"/>
      <c r="K12" s="403"/>
      <c r="L12" s="394"/>
    </row>
    <row r="13" spans="1:32">
      <c r="C13" s="214"/>
      <c r="D13" s="168" t="s">
        <v>43</v>
      </c>
      <c r="E13" s="168" t="s">
        <v>44</v>
      </c>
      <c r="F13" s="168" t="s">
        <v>45</v>
      </c>
      <c r="G13" s="410" t="s">
        <v>46</v>
      </c>
      <c r="H13" s="410"/>
      <c r="I13" s="168" t="s">
        <v>47</v>
      </c>
      <c r="J13" s="168" t="s">
        <v>48</v>
      </c>
      <c r="K13" s="168" t="s">
        <v>49</v>
      </c>
      <c r="L13" s="168" t="s">
        <v>70</v>
      </c>
    </row>
    <row r="14" spans="1:32" ht="18.75">
      <c r="A14" s="223"/>
      <c r="C14" s="214"/>
      <c r="D14" s="242">
        <v>1</v>
      </c>
      <c r="E14" s="407" t="s">
        <v>118</v>
      </c>
      <c r="F14" s="411"/>
      <c r="G14" s="411"/>
      <c r="H14" s="411"/>
      <c r="I14" s="411"/>
      <c r="J14" s="411"/>
      <c r="K14" s="411"/>
      <c r="L14" s="243"/>
      <c r="M14" s="244"/>
    </row>
    <row r="15" spans="1:32" ht="56.25">
      <c r="A15" s="223"/>
      <c r="C15" s="214"/>
      <c r="D15" s="242" t="s">
        <v>119</v>
      </c>
      <c r="E15" s="245" t="s">
        <v>91</v>
      </c>
      <c r="F15" s="245" t="s">
        <v>91</v>
      </c>
      <c r="G15" s="412" t="s">
        <v>91</v>
      </c>
      <c r="H15" s="413"/>
      <c r="I15" s="245" t="s">
        <v>91</v>
      </c>
      <c r="J15" s="246" t="s">
        <v>120</v>
      </c>
      <c r="K15" s="247"/>
      <c r="L15" s="199" t="s">
        <v>121</v>
      </c>
      <c r="M15" s="244"/>
    </row>
    <row r="16" spans="1:32" ht="18.75">
      <c r="A16" s="223"/>
      <c r="B16" s="118">
        <v>3</v>
      </c>
      <c r="C16" s="214"/>
      <c r="D16" s="248">
        <v>2</v>
      </c>
      <c r="E16" s="414" t="s">
        <v>122</v>
      </c>
      <c r="F16" s="415"/>
      <c r="G16" s="415"/>
      <c r="H16" s="416"/>
      <c r="I16" s="416"/>
      <c r="J16" s="416" t="s">
        <v>91</v>
      </c>
      <c r="K16" s="416"/>
      <c r="L16" s="249"/>
      <c r="M16" s="244"/>
    </row>
    <row r="17" spans="1:15" ht="30">
      <c r="A17" s="223"/>
      <c r="C17" s="417"/>
      <c r="D17" s="418" t="s">
        <v>99</v>
      </c>
      <c r="E17" s="419" t="str">
        <f>IF('[1]Перечень тарифов'!E21="","наименование отсутствует","" &amp; '[1]Перечень тарифов'!E21 &amp; "")</f>
        <v>Тариф на горячую воду в закрытой системе горячего водоснабжения (горячее водоснабжение)</v>
      </c>
      <c r="F17" s="420" t="str">
        <f>IF('[1]Перечень тарифов'!J21="","наименование отсутствует","" &amp; '[1]Перечень тарифов'!J21 &amp; "")</f>
        <v>Тариф на горячую воду</v>
      </c>
      <c r="G17" s="245"/>
      <c r="H17" s="250" t="s">
        <v>6</v>
      </c>
      <c r="I17" s="251" t="s">
        <v>8</v>
      </c>
      <c r="J17" s="246" t="s">
        <v>123</v>
      </c>
      <c r="K17" s="245" t="s">
        <v>91</v>
      </c>
      <c r="L17" s="395" t="s">
        <v>124</v>
      </c>
      <c r="M17" s="244"/>
    </row>
    <row r="18" spans="1:15" ht="18.75">
      <c r="A18" s="223"/>
      <c r="C18" s="417"/>
      <c r="D18" s="418"/>
      <c r="E18" s="419"/>
      <c r="F18" s="420"/>
      <c r="G18" s="252"/>
      <c r="H18" s="232" t="s">
        <v>125</v>
      </c>
      <c r="I18" s="233"/>
      <c r="J18" s="233"/>
      <c r="K18" s="234"/>
      <c r="L18" s="397"/>
      <c r="M18" s="244"/>
    </row>
    <row r="19" spans="1:15" ht="18.75">
      <c r="A19" s="223"/>
      <c r="B19" s="118">
        <v>3</v>
      </c>
      <c r="C19" s="214"/>
      <c r="D19" s="224" t="s">
        <v>45</v>
      </c>
      <c r="E19" s="407" t="s">
        <v>126</v>
      </c>
      <c r="F19" s="407"/>
      <c r="G19" s="407"/>
      <c r="H19" s="407"/>
      <c r="I19" s="407"/>
      <c r="J19" s="407"/>
      <c r="K19" s="407"/>
      <c r="L19" s="253"/>
      <c r="M19" s="244"/>
    </row>
    <row r="20" spans="1:15" ht="33.75">
      <c r="A20" s="223"/>
      <c r="C20" s="214"/>
      <c r="D20" s="242" t="s">
        <v>100</v>
      </c>
      <c r="E20" s="245" t="s">
        <v>91</v>
      </c>
      <c r="F20" s="245" t="s">
        <v>91</v>
      </c>
      <c r="G20" s="412" t="s">
        <v>91</v>
      </c>
      <c r="H20" s="413"/>
      <c r="I20" s="245" t="s">
        <v>91</v>
      </c>
      <c r="J20" s="245" t="s">
        <v>91</v>
      </c>
      <c r="K20" s="247"/>
      <c r="L20" s="199" t="s">
        <v>127</v>
      </c>
      <c r="M20" s="244"/>
    </row>
    <row r="21" spans="1:15" ht="18.75">
      <c r="A21" s="223"/>
      <c r="B21" s="118">
        <v>3</v>
      </c>
      <c r="C21" s="214"/>
      <c r="D21" s="224" t="s">
        <v>46</v>
      </c>
      <c r="E21" s="407" t="s">
        <v>128</v>
      </c>
      <c r="F21" s="407"/>
      <c r="G21" s="407"/>
      <c r="H21" s="407"/>
      <c r="I21" s="407"/>
      <c r="J21" s="407"/>
      <c r="K21" s="407"/>
      <c r="L21" s="253"/>
      <c r="M21" s="244"/>
    </row>
    <row r="22" spans="1:15" ht="18.75">
      <c r="A22" s="223"/>
      <c r="C22" s="417"/>
      <c r="D22" s="418" t="s">
        <v>101</v>
      </c>
      <c r="E22" s="419" t="str">
        <f>IF('[1]Перечень тарифов'!E21="","наименование отсутствует","" &amp; '[1]Перечень тарифов'!E21 &amp; "")</f>
        <v>Тариф на горячую воду в закрытой системе горячего водоснабжения (горячее водоснабжение)</v>
      </c>
      <c r="F22" s="420" t="str">
        <f>IF('[1]Перечень тарифов'!J21="","наименование отсутствует","" &amp; '[1]Перечень тарифов'!J21 &amp; "")</f>
        <v>Тариф на горячую воду</v>
      </c>
      <c r="G22" s="245"/>
      <c r="H22" s="251" t="s">
        <v>6</v>
      </c>
      <c r="I22" s="251" t="s">
        <v>8</v>
      </c>
      <c r="J22" s="254">
        <v>84863.13</v>
      </c>
      <c r="K22" s="245" t="s">
        <v>91</v>
      </c>
      <c r="L22" s="395" t="s">
        <v>129</v>
      </c>
      <c r="M22" s="244"/>
    </row>
    <row r="23" spans="1:15" ht="26.25" customHeight="1">
      <c r="A23" s="223"/>
      <c r="C23" s="417"/>
      <c r="D23" s="418"/>
      <c r="E23" s="419"/>
      <c r="F23" s="420"/>
      <c r="G23" s="252"/>
      <c r="H23" s="232" t="s">
        <v>125</v>
      </c>
      <c r="I23" s="255"/>
      <c r="J23" s="255"/>
      <c r="K23" s="234"/>
      <c r="L23" s="397"/>
      <c r="M23" s="244"/>
    </row>
    <row r="24" spans="1:15" ht="18.75">
      <c r="A24" s="223"/>
      <c r="C24" s="214"/>
      <c r="D24" s="224" t="s">
        <v>47</v>
      </c>
      <c r="E24" s="407" t="s">
        <v>130</v>
      </c>
      <c r="F24" s="407"/>
      <c r="G24" s="407"/>
      <c r="H24" s="407"/>
      <c r="I24" s="407"/>
      <c r="J24" s="407"/>
      <c r="K24" s="407"/>
      <c r="L24" s="253"/>
      <c r="M24" s="244"/>
    </row>
    <row r="25" spans="1:15" ht="18.75">
      <c r="A25" s="223"/>
      <c r="C25" s="417"/>
      <c r="D25" s="421" t="s">
        <v>131</v>
      </c>
      <c r="E25" s="419" t="str">
        <f>IF('[1]Перечень тарифов'!E21="","наименование отсутствует","" &amp; '[1]Перечень тарифов'!E21 &amp; "")</f>
        <v>Тариф на горячую воду в закрытой системе горячего водоснабжения (горячее водоснабжение)</v>
      </c>
      <c r="F25" s="420" t="str">
        <f>IF('[1]Перечень тарифов'!J21="","наименование отсутствует","" &amp; '[1]Перечень тарифов'!J21 &amp; "")</f>
        <v>Тариф на горячую воду</v>
      </c>
      <c r="G25" s="245"/>
      <c r="H25" s="250" t="s">
        <v>6</v>
      </c>
      <c r="I25" s="251" t="s">
        <v>8</v>
      </c>
      <c r="J25" s="254">
        <v>316.37</v>
      </c>
      <c r="K25" s="245" t="s">
        <v>91</v>
      </c>
      <c r="L25" s="395" t="s">
        <v>132</v>
      </c>
      <c r="M25" s="244"/>
    </row>
    <row r="26" spans="1:15" ht="24.75" customHeight="1">
      <c r="A26" s="223"/>
      <c r="C26" s="417"/>
      <c r="D26" s="422"/>
      <c r="E26" s="419"/>
      <c r="F26" s="420"/>
      <c r="G26" s="252"/>
      <c r="H26" s="232" t="s">
        <v>125</v>
      </c>
      <c r="I26" s="255"/>
      <c r="J26" s="255"/>
      <c r="K26" s="234"/>
      <c r="L26" s="397"/>
      <c r="M26" s="244"/>
    </row>
    <row r="27" spans="1:15" ht="30.75" customHeight="1">
      <c r="A27" s="223"/>
      <c r="C27" s="214"/>
      <c r="D27" s="224" t="s">
        <v>48</v>
      </c>
      <c r="E27" s="407" t="s">
        <v>133</v>
      </c>
      <c r="F27" s="407"/>
      <c r="G27" s="407"/>
      <c r="H27" s="407"/>
      <c r="I27" s="407"/>
      <c r="J27" s="407"/>
      <c r="K27" s="407"/>
      <c r="L27" s="253"/>
      <c r="M27" s="244"/>
    </row>
    <row r="28" spans="1:15" ht="18.75">
      <c r="A28" s="223"/>
      <c r="C28" s="417"/>
      <c r="D28" s="421" t="s">
        <v>134</v>
      </c>
      <c r="E28" s="419" t="str">
        <f>IF('[1]Перечень тарифов'!E21="","наименование отсутствует","" &amp; '[1]Перечень тарифов'!E21 &amp; "")</f>
        <v>Тариф на горячую воду в закрытой системе горячего водоснабжения (горячее водоснабжение)</v>
      </c>
      <c r="F28" s="420" t="str">
        <f>IF('[1]Перечень тарифов'!J21="","наименование отсутствует","" &amp; '[1]Перечень тарифов'!J21 &amp; "")</f>
        <v>Тариф на горячую воду</v>
      </c>
      <c r="G28" s="245"/>
      <c r="H28" s="250" t="s">
        <v>6</v>
      </c>
      <c r="I28" s="251" t="s">
        <v>8</v>
      </c>
      <c r="J28" s="254">
        <v>0</v>
      </c>
      <c r="K28" s="245" t="s">
        <v>91</v>
      </c>
      <c r="L28" s="395" t="s">
        <v>135</v>
      </c>
      <c r="M28" s="244"/>
      <c r="O28" s="92" t="s">
        <v>136</v>
      </c>
    </row>
    <row r="29" spans="1:15" ht="28.5" customHeight="1">
      <c r="A29" s="223"/>
      <c r="C29" s="417"/>
      <c r="D29" s="422"/>
      <c r="E29" s="419"/>
      <c r="F29" s="420"/>
      <c r="G29" s="252"/>
      <c r="H29" s="232" t="s">
        <v>125</v>
      </c>
      <c r="I29" s="255"/>
      <c r="J29" s="255"/>
      <c r="K29" s="234"/>
      <c r="L29" s="397"/>
      <c r="M29" s="244"/>
    </row>
    <row r="30" spans="1:15" ht="30" customHeight="1">
      <c r="A30" s="223"/>
      <c r="B30" s="118">
        <v>3</v>
      </c>
      <c r="C30" s="214"/>
      <c r="D30" s="224" t="s">
        <v>49</v>
      </c>
      <c r="E30" s="407" t="s">
        <v>137</v>
      </c>
      <c r="F30" s="407"/>
      <c r="G30" s="407"/>
      <c r="H30" s="407"/>
      <c r="I30" s="407"/>
      <c r="J30" s="407"/>
      <c r="K30" s="407"/>
      <c r="L30" s="253"/>
      <c r="M30" s="244"/>
    </row>
    <row r="31" spans="1:15" ht="18.75">
      <c r="A31" s="223"/>
      <c r="C31" s="417"/>
      <c r="D31" s="421" t="s">
        <v>138</v>
      </c>
      <c r="E31" s="419" t="str">
        <f>IF('[1]Перечень тарифов'!E21="","наименование отсутствует","" &amp; '[1]Перечень тарифов'!E21 &amp; "")</f>
        <v>Тариф на горячую воду в закрытой системе горячего водоснабжения (горячее водоснабжение)</v>
      </c>
      <c r="F31" s="420" t="str">
        <f>IF('[1]Перечень тарифов'!J21="","наименование отсутствует","" &amp; '[1]Перечень тарифов'!J21 &amp; "")</f>
        <v>Тариф на горячую воду</v>
      </c>
      <c r="G31" s="245"/>
      <c r="H31" s="250" t="s">
        <v>6</v>
      </c>
      <c r="I31" s="251" t="s">
        <v>8</v>
      </c>
      <c r="J31" s="254">
        <v>0</v>
      </c>
      <c r="K31" s="245" t="s">
        <v>91</v>
      </c>
      <c r="L31" s="395" t="s">
        <v>139</v>
      </c>
      <c r="M31" s="244"/>
    </row>
    <row r="32" spans="1:15" ht="30" customHeight="1">
      <c r="A32" s="223"/>
      <c r="C32" s="417"/>
      <c r="D32" s="422"/>
      <c r="E32" s="419"/>
      <c r="F32" s="420"/>
      <c r="G32" s="252"/>
      <c r="H32" s="232" t="s">
        <v>125</v>
      </c>
      <c r="I32" s="255"/>
      <c r="J32" s="255"/>
      <c r="K32" s="234"/>
      <c r="L32" s="397"/>
      <c r="M32" s="244"/>
    </row>
    <row r="33" spans="1:15" s="256" customFormat="1" ht="11.25">
      <c r="A33" s="223"/>
      <c r="D33" s="257"/>
      <c r="E33" s="257"/>
      <c r="F33" s="257"/>
      <c r="G33" s="257"/>
      <c r="H33" s="257"/>
      <c r="I33" s="257"/>
      <c r="J33" s="257"/>
      <c r="K33" s="257"/>
      <c r="L33" s="257"/>
      <c r="N33" s="258"/>
      <c r="O33" s="258"/>
    </row>
    <row r="34" spans="1:15">
      <c r="D34" s="259">
        <v>1</v>
      </c>
      <c r="E34" s="386" t="s">
        <v>140</v>
      </c>
      <c r="F34" s="386"/>
      <c r="G34" s="386"/>
      <c r="H34" s="386"/>
      <c r="I34" s="386"/>
      <c r="J34" s="386"/>
      <c r="K34" s="386"/>
      <c r="L34" s="386"/>
    </row>
  </sheetData>
  <mergeCells count="48">
    <mergeCell ref="E34:L34"/>
    <mergeCell ref="E30:K30"/>
    <mergeCell ref="C31:C32"/>
    <mergeCell ref="D31:D32"/>
    <mergeCell ref="E31:E32"/>
    <mergeCell ref="F31:F32"/>
    <mergeCell ref="L31:L32"/>
    <mergeCell ref="L28:L29"/>
    <mergeCell ref="L22:L23"/>
    <mergeCell ref="E24:K24"/>
    <mergeCell ref="C25:C26"/>
    <mergeCell ref="D25:D26"/>
    <mergeCell ref="E25:E26"/>
    <mergeCell ref="F25:F26"/>
    <mergeCell ref="L25:L26"/>
    <mergeCell ref="E27:K27"/>
    <mergeCell ref="C28:C29"/>
    <mergeCell ref="D28:D29"/>
    <mergeCell ref="E28:E29"/>
    <mergeCell ref="F28:F29"/>
    <mergeCell ref="G20:H20"/>
    <mergeCell ref="E21:K21"/>
    <mergeCell ref="C22:C23"/>
    <mergeCell ref="D22:D23"/>
    <mergeCell ref="E22:E23"/>
    <mergeCell ref="F22:F23"/>
    <mergeCell ref="C17:C18"/>
    <mergeCell ref="D17:D18"/>
    <mergeCell ref="E17:E18"/>
    <mergeCell ref="F17:F18"/>
    <mergeCell ref="L17:L18"/>
    <mergeCell ref="E19:K19"/>
    <mergeCell ref="K11:K12"/>
    <mergeCell ref="G12:H12"/>
    <mergeCell ref="G13:H13"/>
    <mergeCell ref="E14:K14"/>
    <mergeCell ref="G15:H15"/>
    <mergeCell ref="E16:K16"/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</mergeCells>
  <dataValidations count="6"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5 L28 L16:L17 L22 L3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8:I28 H17:I17 H22:I22 H25:I25 H31:I31"/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  <dataValidation type="decimal" allowBlank="1" showErrorMessage="1" errorTitle="Ошибка" error="Допускается ввод только действительных чисел!" sqref="J25 J28 J22 J31">
      <formula1>-9.99999999999999E+23</formula1>
      <formula2>9.99999999999999E+23</formula2>
    </dataValidation>
  </dataValidations>
  <pageMargins left="0.7" right="0.7" top="0.75" bottom="0.75" header="0.3" footer="0.3"/>
  <pageSetup paperSize="9" scale="4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20" sqref="H20"/>
    </sheetView>
  </sheetViews>
  <sheetFormatPr defaultColWidth="10.5703125" defaultRowHeight="14.25"/>
  <cols>
    <col min="1" max="1" width="3.7109375" style="185" hidden="1" customWidth="1"/>
    <col min="2" max="4" width="3.7109375" style="78" hidden="1" customWidth="1"/>
    <col min="5" max="5" width="3.7109375" style="186" customWidth="1"/>
    <col min="6" max="6" width="9.7109375" style="88" customWidth="1"/>
    <col min="7" max="7" width="37.7109375" style="88" customWidth="1"/>
    <col min="8" max="8" width="66.85546875" style="88" customWidth="1"/>
    <col min="9" max="9" width="115.7109375" style="88" customWidth="1"/>
    <col min="10" max="11" width="10.5703125" style="78"/>
    <col min="12" max="12" width="11.140625" style="78" customWidth="1"/>
    <col min="13" max="20" width="10.5703125" style="78"/>
    <col min="21" max="16384" width="10.5703125" style="88"/>
  </cols>
  <sheetData>
    <row r="1" spans="1:20">
      <c r="A1" s="185" t="s">
        <v>46</v>
      </c>
    </row>
    <row r="2" spans="1:20" ht="22.5">
      <c r="F2" s="387" t="s">
        <v>79</v>
      </c>
      <c r="G2" s="388"/>
      <c r="H2" s="389"/>
      <c r="I2" s="96"/>
    </row>
    <row r="4" spans="1:20" s="188" customFormat="1" ht="15">
      <c r="A4" s="187"/>
      <c r="B4" s="187"/>
      <c r="C4" s="187"/>
      <c r="D4" s="187"/>
      <c r="F4" s="346" t="s">
        <v>80</v>
      </c>
      <c r="G4" s="346"/>
      <c r="H4" s="346"/>
      <c r="I4" s="390" t="s">
        <v>81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s="188" customFormat="1" ht="15">
      <c r="A5" s="187"/>
      <c r="B5" s="187"/>
      <c r="C5" s="187"/>
      <c r="D5" s="187"/>
      <c r="F5" s="189" t="s">
        <v>41</v>
      </c>
      <c r="G5" s="190" t="s">
        <v>82</v>
      </c>
      <c r="H5" s="191" t="s">
        <v>83</v>
      </c>
      <c r="I5" s="390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">
      <c r="A6" s="187"/>
      <c r="B6" s="187"/>
      <c r="C6" s="187"/>
      <c r="D6" s="187"/>
      <c r="F6" s="192" t="s">
        <v>43</v>
      </c>
      <c r="G6" s="193">
        <v>2</v>
      </c>
      <c r="H6" s="194">
        <v>3</v>
      </c>
      <c r="I6" s="195">
        <v>4</v>
      </c>
      <c r="J6" s="187">
        <v>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8.75">
      <c r="A7" s="187"/>
      <c r="B7" s="187"/>
      <c r="C7" s="187"/>
      <c r="D7" s="187"/>
      <c r="F7" s="196">
        <v>1</v>
      </c>
      <c r="G7" s="197" t="s">
        <v>84</v>
      </c>
      <c r="H7" s="236">
        <v>43957</v>
      </c>
      <c r="I7" s="199" t="s">
        <v>85</v>
      </c>
      <c r="J7" s="200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88" customFormat="1" ht="45">
      <c r="A8" s="391">
        <v>1</v>
      </c>
      <c r="B8" s="187"/>
      <c r="C8" s="187"/>
      <c r="D8" s="187"/>
      <c r="F8" s="196" t="s">
        <v>99</v>
      </c>
      <c r="G8" s="197" t="s">
        <v>86</v>
      </c>
      <c r="H8" s="198" t="str">
        <f>IF('[1]Перечень тарифов'!R21="","наименование отсутствует","" &amp; '[1]Перечень тарифов'!R21 &amp; "")</f>
        <v>наименование отсутствует</v>
      </c>
      <c r="I8" s="199" t="s">
        <v>87</v>
      </c>
      <c r="J8" s="200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s="188" customFormat="1" ht="22.5">
      <c r="A9" s="391"/>
      <c r="B9" s="187"/>
      <c r="C9" s="187"/>
      <c r="D9" s="187"/>
      <c r="F9" s="196" t="s">
        <v>100</v>
      </c>
      <c r="G9" s="197" t="s">
        <v>88</v>
      </c>
      <c r="H9" s="198" t="str">
        <f>IF('[1]Перечень тарифов'!F21="","наименование отсутствует","" &amp; '[1]Перечень тарифов'!F21 &amp; "")</f>
        <v>Горячее водоснабжение</v>
      </c>
      <c r="I9" s="199" t="s">
        <v>89</v>
      </c>
      <c r="J9" s="200"/>
      <c r="K9" s="187"/>
      <c r="L9" s="187"/>
      <c r="M9" s="187"/>
      <c r="N9" s="187"/>
      <c r="O9" s="187"/>
      <c r="P9" s="187"/>
      <c r="Q9" s="187"/>
      <c r="R9" s="187"/>
      <c r="S9" s="187"/>
      <c r="T9" s="187"/>
    </row>
    <row r="10" spans="1:20" s="188" customFormat="1" ht="22.5">
      <c r="A10" s="391"/>
      <c r="B10" s="187"/>
      <c r="C10" s="187"/>
      <c r="D10" s="187"/>
      <c r="F10" s="196" t="s">
        <v>101</v>
      </c>
      <c r="G10" s="197" t="s">
        <v>90</v>
      </c>
      <c r="H10" s="191" t="s">
        <v>91</v>
      </c>
      <c r="I10" s="199"/>
      <c r="J10" s="200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20" s="188" customFormat="1" ht="18.75">
      <c r="A11" s="391"/>
      <c r="B11" s="391">
        <v>1</v>
      </c>
      <c r="C11" s="201"/>
      <c r="D11" s="201"/>
      <c r="F11" s="196" t="s">
        <v>102</v>
      </c>
      <c r="G11" s="202" t="s">
        <v>92</v>
      </c>
      <c r="H11" s="198" t="s">
        <v>2</v>
      </c>
      <c r="I11" s="199" t="s">
        <v>93</v>
      </c>
      <c r="J11" s="200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s="188" customFormat="1" ht="22.5">
      <c r="A12" s="391"/>
      <c r="B12" s="391"/>
      <c r="C12" s="391">
        <v>1</v>
      </c>
      <c r="D12" s="201"/>
      <c r="F12" s="196" t="s">
        <v>103</v>
      </c>
      <c r="G12" s="203" t="s">
        <v>94</v>
      </c>
      <c r="H12" s="198" t="s">
        <v>194</v>
      </c>
      <c r="I12" s="199" t="s">
        <v>95</v>
      </c>
      <c r="J12" s="200"/>
      <c r="K12" s="187"/>
      <c r="L12" s="187"/>
      <c r="M12" s="187"/>
      <c r="N12" s="187"/>
      <c r="O12" s="187"/>
      <c r="P12" s="187"/>
      <c r="Q12" s="187"/>
      <c r="R12" s="187"/>
      <c r="S12" s="187"/>
      <c r="T12" s="187"/>
    </row>
    <row r="13" spans="1:20" s="188" customFormat="1" ht="56.25">
      <c r="A13" s="391"/>
      <c r="B13" s="391"/>
      <c r="C13" s="391"/>
      <c r="D13" s="201">
        <v>1</v>
      </c>
      <c r="F13" s="196" t="s">
        <v>104</v>
      </c>
      <c r="G13" s="204" t="s">
        <v>96</v>
      </c>
      <c r="H13" s="198" t="s">
        <v>196</v>
      </c>
      <c r="I13" s="205" t="s">
        <v>97</v>
      </c>
      <c r="J13" s="200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0" s="207" customFormat="1" ht="15">
      <c r="A14" s="206"/>
      <c r="B14" s="206"/>
      <c r="C14" s="206"/>
      <c r="D14" s="206"/>
      <c r="F14" s="260"/>
      <c r="G14" s="261"/>
      <c r="H14" s="262"/>
      <c r="I14" s="263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s="207" customFormat="1" ht="15">
      <c r="A15" s="206"/>
      <c r="B15" s="206"/>
      <c r="C15" s="206"/>
      <c r="D15" s="206"/>
      <c r="F15" s="208"/>
      <c r="G15" s="386" t="s">
        <v>98</v>
      </c>
      <c r="H15" s="386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5"/>
  <sheetViews>
    <sheetView tabSelected="1" topLeftCell="J4" workbookViewId="0">
      <selection activeCell="L18" sqref="L18:L28"/>
    </sheetView>
  </sheetViews>
  <sheetFormatPr defaultColWidth="10.5703125" defaultRowHeight="14.25"/>
  <cols>
    <col min="1" max="6" width="10.5703125" style="88" hidden="1" customWidth="1"/>
    <col min="7" max="7" width="9.140625" style="212" hidden="1" customWidth="1"/>
    <col min="8" max="9" width="3.7109375" style="212" hidden="1" customWidth="1"/>
    <col min="10" max="11" width="3.7109375" style="186" customWidth="1"/>
    <col min="12" max="12" width="12.7109375" style="88" customWidth="1"/>
    <col min="13" max="13" width="43.5703125" style="88" customWidth="1"/>
    <col min="14" max="14" width="1.42578125" style="88" hidden="1" customWidth="1"/>
    <col min="15" max="15" width="1.7109375" style="88" hidden="1" customWidth="1"/>
    <col min="16" max="16" width="20.7109375" style="88" customWidth="1"/>
    <col min="17" max="18" width="23.7109375" style="88" customWidth="1"/>
    <col min="19" max="23" width="23.7109375" style="88" hidden="1" customWidth="1"/>
    <col min="24" max="24" width="1.7109375" style="88" hidden="1" customWidth="1"/>
    <col min="25" max="25" width="11.7109375" style="88" customWidth="1"/>
    <col min="26" max="26" width="3.7109375" style="88" customWidth="1"/>
    <col min="27" max="27" width="11.7109375" style="88" customWidth="1"/>
    <col min="28" max="28" width="8.5703125" style="88" customWidth="1"/>
    <col min="29" max="29" width="1.7109375" style="88" hidden="1" customWidth="1"/>
    <col min="30" max="30" width="20.7109375" style="88" customWidth="1"/>
    <col min="31" max="32" width="23.7109375" style="88" customWidth="1"/>
    <col min="33" max="37" width="23.7109375" style="88" hidden="1" customWidth="1"/>
    <col min="38" max="38" width="1.7109375" style="88" hidden="1" customWidth="1"/>
    <col min="39" max="39" width="11.7109375" style="88" customWidth="1"/>
    <col min="40" max="40" width="3.7109375" style="88" customWidth="1"/>
    <col min="41" max="41" width="11.7109375" style="88" customWidth="1"/>
    <col min="42" max="42" width="8.5703125" style="88" hidden="1" customWidth="1"/>
    <col min="43" max="43" width="4.7109375" style="88" customWidth="1"/>
    <col min="44" max="44" width="115.7109375" style="88" customWidth="1"/>
    <col min="45" max="46" width="10.5703125" style="78"/>
    <col min="47" max="47" width="11.140625" style="78" customWidth="1"/>
    <col min="48" max="56" width="10.5703125" style="78"/>
    <col min="57" max="16384" width="10.5703125" style="88"/>
  </cols>
  <sheetData>
    <row r="1" spans="7:56" hidden="1">
      <c r="R1" s="264"/>
      <c r="S1" s="264"/>
      <c r="T1" s="264"/>
      <c r="U1" s="264"/>
      <c r="V1" s="264"/>
      <c r="W1" s="264"/>
      <c r="X1" s="264"/>
      <c r="Y1" s="264"/>
      <c r="AF1" s="264"/>
      <c r="AG1" s="264"/>
      <c r="AH1" s="264"/>
      <c r="AI1" s="264"/>
      <c r="AJ1" s="264"/>
      <c r="AK1" s="264"/>
      <c r="AL1" s="264"/>
      <c r="AM1" s="264"/>
    </row>
    <row r="2" spans="7:56" hidden="1">
      <c r="AB2" s="264"/>
      <c r="AP2" s="264"/>
    </row>
    <row r="3" spans="7:56" hidden="1"/>
    <row r="4" spans="7:56">
      <c r="J4" s="214"/>
      <c r="K4" s="214"/>
      <c r="L4" s="215"/>
      <c r="M4" s="215"/>
      <c r="N4" s="215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</row>
    <row r="5" spans="7:56">
      <c r="J5" s="214"/>
      <c r="K5" s="214"/>
      <c r="L5" s="387" t="s">
        <v>141</v>
      </c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9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BD5" s="88"/>
    </row>
    <row r="6" spans="7:56">
      <c r="J6" s="214"/>
      <c r="K6" s="214"/>
      <c r="L6" s="215"/>
      <c r="M6" s="215"/>
      <c r="N6" s="215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BD6" s="88"/>
    </row>
    <row r="7" spans="7:56" s="267" customFormat="1" ht="6" hidden="1">
      <c r="G7" s="266"/>
      <c r="H7" s="266"/>
      <c r="L7" s="268"/>
      <c r="M7" s="269"/>
      <c r="N7" s="270"/>
      <c r="O7" s="270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271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</row>
    <row r="8" spans="7:56" s="207" customFormat="1" ht="30">
      <c r="G8" s="273"/>
      <c r="H8" s="273"/>
      <c r="L8" s="208"/>
      <c r="M8" s="239" t="s">
        <v>15</v>
      </c>
      <c r="N8" s="274"/>
      <c r="O8" s="274"/>
      <c r="P8" s="425">
        <v>43949</v>
      </c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7"/>
      <c r="AR8" s="275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</row>
    <row r="9" spans="7:56" s="207" customFormat="1" ht="30">
      <c r="G9" s="273"/>
      <c r="H9" s="273"/>
      <c r="L9" s="208"/>
      <c r="M9" s="239" t="s">
        <v>16</v>
      </c>
      <c r="N9" s="274"/>
      <c r="O9" s="274"/>
      <c r="P9" s="428" t="s">
        <v>184</v>
      </c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7"/>
      <c r="AR9" s="275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</row>
    <row r="10" spans="7:56" s="267" customFormat="1" ht="6" hidden="1">
      <c r="G10" s="266"/>
      <c r="H10" s="266"/>
      <c r="L10" s="268"/>
      <c r="M10" s="269"/>
      <c r="N10" s="270"/>
      <c r="O10" s="270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271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</row>
    <row r="11" spans="7:56" s="188" customFormat="1" ht="15" hidden="1">
      <c r="G11" s="276"/>
      <c r="H11" s="276"/>
      <c r="L11" s="423"/>
      <c r="M11" s="423"/>
      <c r="N11" s="277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78" t="s">
        <v>142</v>
      </c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78" t="s">
        <v>142</v>
      </c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</row>
    <row r="12" spans="7:56" s="188" customFormat="1" ht="15">
      <c r="G12" s="276"/>
      <c r="H12" s="276"/>
      <c r="L12" s="277"/>
      <c r="M12" s="277"/>
      <c r="N12" s="277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 t="s">
        <v>143</v>
      </c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</row>
    <row r="13" spans="7:56">
      <c r="J13" s="214"/>
      <c r="K13" s="214"/>
      <c r="L13" s="346" t="s">
        <v>80</v>
      </c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 t="s">
        <v>81</v>
      </c>
      <c r="BD13" s="88"/>
    </row>
    <row r="14" spans="7:56" ht="15">
      <c r="J14" s="214"/>
      <c r="K14" s="214"/>
      <c r="L14" s="346" t="s">
        <v>41</v>
      </c>
      <c r="M14" s="346" t="s">
        <v>144</v>
      </c>
      <c r="N14" s="346"/>
      <c r="O14" s="429" t="s">
        <v>145</v>
      </c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346" t="s">
        <v>146</v>
      </c>
      <c r="AC14" s="429" t="s">
        <v>145</v>
      </c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346" t="s">
        <v>146</v>
      </c>
      <c r="AQ14" s="436" t="s">
        <v>125</v>
      </c>
      <c r="AR14" s="346"/>
      <c r="BD14" s="88"/>
    </row>
    <row r="15" spans="7:56" ht="15">
      <c r="J15" s="214"/>
      <c r="K15" s="214"/>
      <c r="L15" s="346"/>
      <c r="M15" s="346"/>
      <c r="N15" s="346"/>
      <c r="O15" s="120"/>
      <c r="P15" s="120" t="s">
        <v>147</v>
      </c>
      <c r="Q15" s="430" t="s">
        <v>148</v>
      </c>
      <c r="R15" s="430"/>
      <c r="S15" s="430" t="s">
        <v>149</v>
      </c>
      <c r="T15" s="430"/>
      <c r="U15" s="431" t="s">
        <v>150</v>
      </c>
      <c r="V15" s="432"/>
      <c r="W15" s="432"/>
      <c r="X15" s="279"/>
      <c r="Y15" s="366" t="s">
        <v>151</v>
      </c>
      <c r="Z15" s="366"/>
      <c r="AA15" s="366"/>
      <c r="AB15" s="346"/>
      <c r="AC15" s="120"/>
      <c r="AD15" s="120" t="s">
        <v>147</v>
      </c>
      <c r="AE15" s="430" t="s">
        <v>148</v>
      </c>
      <c r="AF15" s="430"/>
      <c r="AG15" s="430" t="s">
        <v>149</v>
      </c>
      <c r="AH15" s="430"/>
      <c r="AI15" s="431" t="s">
        <v>150</v>
      </c>
      <c r="AJ15" s="432"/>
      <c r="AK15" s="432"/>
      <c r="AL15" s="279"/>
      <c r="AM15" s="366" t="s">
        <v>151</v>
      </c>
      <c r="AN15" s="366"/>
      <c r="AO15" s="366"/>
      <c r="AP15" s="346"/>
      <c r="AQ15" s="436"/>
      <c r="AR15" s="346"/>
      <c r="BD15" s="88"/>
    </row>
    <row r="16" spans="7:56" ht="75">
      <c r="J16" s="214"/>
      <c r="K16" s="214"/>
      <c r="L16" s="346"/>
      <c r="M16" s="346"/>
      <c r="N16" s="346"/>
      <c r="O16" s="280"/>
      <c r="P16" s="280" t="s">
        <v>152</v>
      </c>
      <c r="Q16" s="279" t="s">
        <v>153</v>
      </c>
      <c r="R16" s="279" t="s">
        <v>154</v>
      </c>
      <c r="S16" s="279" t="s">
        <v>155</v>
      </c>
      <c r="T16" s="279" t="s">
        <v>156</v>
      </c>
      <c r="U16" s="279" t="s">
        <v>157</v>
      </c>
      <c r="V16" s="279" t="s">
        <v>158</v>
      </c>
      <c r="W16" s="279" t="s">
        <v>154</v>
      </c>
      <c r="X16" s="279"/>
      <c r="Y16" s="281" t="s">
        <v>159</v>
      </c>
      <c r="Z16" s="435" t="s">
        <v>160</v>
      </c>
      <c r="AA16" s="435"/>
      <c r="AB16" s="346"/>
      <c r="AC16" s="280"/>
      <c r="AD16" s="280" t="s">
        <v>152</v>
      </c>
      <c r="AE16" s="279" t="s">
        <v>153</v>
      </c>
      <c r="AF16" s="279" t="s">
        <v>154</v>
      </c>
      <c r="AG16" s="279" t="s">
        <v>155</v>
      </c>
      <c r="AH16" s="279" t="s">
        <v>156</v>
      </c>
      <c r="AI16" s="279" t="s">
        <v>157</v>
      </c>
      <c r="AJ16" s="279" t="s">
        <v>158</v>
      </c>
      <c r="AK16" s="279" t="s">
        <v>154</v>
      </c>
      <c r="AL16" s="279"/>
      <c r="AM16" s="281" t="s">
        <v>159</v>
      </c>
      <c r="AN16" s="435" t="s">
        <v>160</v>
      </c>
      <c r="AO16" s="435"/>
      <c r="AP16" s="346"/>
      <c r="AQ16" s="436"/>
      <c r="AR16" s="346"/>
      <c r="BD16" s="88"/>
    </row>
    <row r="17" spans="1:56">
      <c r="J17" s="214"/>
      <c r="K17" s="282">
        <v>1</v>
      </c>
      <c r="L17" s="283" t="s">
        <v>43</v>
      </c>
      <c r="M17" s="283" t="s">
        <v>44</v>
      </c>
      <c r="N17" s="284" t="str">
        <f ca="1">OFFSET(N17,0,-1)</f>
        <v>2</v>
      </c>
      <c r="O17" s="284" t="str">
        <f ca="1">OFFSET(O17,0,-1)</f>
        <v>2</v>
      </c>
      <c r="P17" s="285">
        <f t="shared" ref="P17:Z17" ca="1" si="0">OFFSET(P17,0,-1)+1</f>
        <v>3</v>
      </c>
      <c r="Q17" s="285">
        <f t="shared" ca="1" si="0"/>
        <v>4</v>
      </c>
      <c r="R17" s="285">
        <f t="shared" ca="1" si="0"/>
        <v>5</v>
      </c>
      <c r="S17" s="285">
        <f t="shared" ca="1" si="0"/>
        <v>6</v>
      </c>
      <c r="T17" s="285">
        <f t="shared" ca="1" si="0"/>
        <v>7</v>
      </c>
      <c r="U17" s="285">
        <f t="shared" ca="1" si="0"/>
        <v>8</v>
      </c>
      <c r="V17" s="285">
        <f t="shared" ca="1" si="0"/>
        <v>9</v>
      </c>
      <c r="W17" s="285">
        <f t="shared" ca="1" si="0"/>
        <v>10</v>
      </c>
      <c r="X17" s="284">
        <f ca="1">OFFSET(X17,0,-1)</f>
        <v>10</v>
      </c>
      <c r="Y17" s="285">
        <f t="shared" ca="1" si="0"/>
        <v>11</v>
      </c>
      <c r="Z17" s="439">
        <f t="shared" ca="1" si="0"/>
        <v>12</v>
      </c>
      <c r="AA17" s="439"/>
      <c r="AB17" s="285">
        <f ca="1">OFFSET(AB17,0,-2)+1</f>
        <v>13</v>
      </c>
      <c r="AC17" s="284">
        <f ca="1">OFFSET(AC17,0,-1)</f>
        <v>13</v>
      </c>
      <c r="AD17" s="285">
        <f t="shared" ref="AD17:AN17" ca="1" si="1">OFFSET(AD17,0,-1)+1</f>
        <v>14</v>
      </c>
      <c r="AE17" s="285">
        <f t="shared" ca="1" si="1"/>
        <v>15</v>
      </c>
      <c r="AF17" s="285">
        <f t="shared" ca="1" si="1"/>
        <v>16</v>
      </c>
      <c r="AG17" s="285">
        <f t="shared" ca="1" si="1"/>
        <v>17</v>
      </c>
      <c r="AH17" s="285">
        <f t="shared" ca="1" si="1"/>
        <v>18</v>
      </c>
      <c r="AI17" s="285">
        <f t="shared" ca="1" si="1"/>
        <v>19</v>
      </c>
      <c r="AJ17" s="285">
        <f t="shared" ca="1" si="1"/>
        <v>20</v>
      </c>
      <c r="AK17" s="285">
        <f t="shared" ca="1" si="1"/>
        <v>21</v>
      </c>
      <c r="AL17" s="284">
        <f ca="1">OFFSET(AL17,0,-1)</f>
        <v>21</v>
      </c>
      <c r="AM17" s="285">
        <f t="shared" ca="1" si="1"/>
        <v>22</v>
      </c>
      <c r="AN17" s="439">
        <f t="shared" ca="1" si="1"/>
        <v>23</v>
      </c>
      <c r="AO17" s="439"/>
      <c r="AP17" s="285">
        <f ca="1">OFFSET(AP17,0,-2)+1</f>
        <v>24</v>
      </c>
      <c r="AQ17" s="286">
        <f ca="1">OFFSET(AQ17,0,-1)</f>
        <v>24</v>
      </c>
      <c r="AR17" s="285">
        <f ca="1">OFFSET(AR17,0,-1)+1</f>
        <v>25</v>
      </c>
    </row>
    <row r="18" spans="1:56" ht="22.5">
      <c r="A18" s="433">
        <v>1</v>
      </c>
      <c r="B18" s="287"/>
      <c r="C18" s="287"/>
      <c r="D18" s="287"/>
      <c r="E18" s="288"/>
      <c r="F18" s="288"/>
      <c r="G18" s="289"/>
      <c r="H18" s="289"/>
      <c r="I18" s="211"/>
      <c r="J18" s="290"/>
      <c r="K18" s="290"/>
      <c r="L18" s="291">
        <v>1</v>
      </c>
      <c r="M18" s="292" t="s">
        <v>64</v>
      </c>
      <c r="N18" s="293"/>
      <c r="O18" s="440" t="str">
        <f>IF('[1]Перечень тарифов'!J21="","","" &amp; '[1]Перечень тарифов'!J21 &amp; "")</f>
        <v>Тариф на горячую воду</v>
      </c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0"/>
      <c r="AP18" s="440"/>
      <c r="AQ18" s="440"/>
      <c r="AR18" s="253" t="s">
        <v>161</v>
      </c>
    </row>
    <row r="19" spans="1:56" ht="22.5">
      <c r="A19" s="433"/>
      <c r="B19" s="433">
        <v>1</v>
      </c>
      <c r="C19" s="287"/>
      <c r="D19" s="287"/>
      <c r="E19" s="294"/>
      <c r="F19" s="289"/>
      <c r="G19" s="289"/>
      <c r="H19" s="289"/>
      <c r="I19" s="295"/>
      <c r="J19" s="296"/>
      <c r="K19" s="88"/>
      <c r="L19" s="291" t="s">
        <v>119</v>
      </c>
      <c r="M19" s="297" t="s">
        <v>38</v>
      </c>
      <c r="N19" s="293"/>
      <c r="O19" s="440" t="s">
        <v>183</v>
      </c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253" t="s">
        <v>162</v>
      </c>
    </row>
    <row r="20" spans="1:56" hidden="1">
      <c r="A20" s="433"/>
      <c r="B20" s="433"/>
      <c r="C20" s="433">
        <v>1</v>
      </c>
      <c r="D20" s="287"/>
      <c r="E20" s="294"/>
      <c r="F20" s="289"/>
      <c r="G20" s="289"/>
      <c r="H20" s="289"/>
      <c r="I20" s="298"/>
      <c r="J20" s="296"/>
      <c r="K20" s="90"/>
      <c r="L20" s="291" t="s">
        <v>177</v>
      </c>
      <c r="M20" s="299"/>
      <c r="N20" s="293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  <c r="AJ20" s="440"/>
      <c r="AK20" s="440"/>
      <c r="AL20" s="440"/>
      <c r="AM20" s="440"/>
      <c r="AN20" s="440"/>
      <c r="AO20" s="440"/>
      <c r="AP20" s="440"/>
      <c r="AQ20" s="440"/>
      <c r="AR20" s="253"/>
      <c r="AV20" s="92"/>
    </row>
    <row r="21" spans="1:56" ht="33.75">
      <c r="A21" s="433"/>
      <c r="B21" s="433"/>
      <c r="C21" s="433"/>
      <c r="D21" s="433">
        <v>1</v>
      </c>
      <c r="E21" s="294"/>
      <c r="F21" s="289"/>
      <c r="G21" s="289"/>
      <c r="H21" s="434"/>
      <c r="I21" s="296"/>
      <c r="J21" s="296"/>
      <c r="K21" s="90"/>
      <c r="L21" s="291" t="s">
        <v>178</v>
      </c>
      <c r="M21" s="300" t="s">
        <v>163</v>
      </c>
      <c r="N21" s="293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253" t="s">
        <v>164</v>
      </c>
      <c r="AV21" s="92"/>
    </row>
    <row r="22" spans="1:56" ht="33.75">
      <c r="A22" s="433"/>
      <c r="B22" s="433"/>
      <c r="C22" s="433"/>
      <c r="D22" s="433"/>
      <c r="E22" s="442" t="s">
        <v>43</v>
      </c>
      <c r="F22" s="287"/>
      <c r="G22" s="289"/>
      <c r="H22" s="434"/>
      <c r="I22" s="434"/>
      <c r="J22" s="298"/>
      <c r="K22" s="90"/>
      <c r="L22" s="291" t="s">
        <v>179</v>
      </c>
      <c r="M22" s="301" t="s">
        <v>165</v>
      </c>
      <c r="N22" s="199"/>
      <c r="O22" s="443" t="s">
        <v>166</v>
      </c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253" t="s">
        <v>167</v>
      </c>
      <c r="AT22" s="92" t="e">
        <f ca="1">strCheckUnique(AU22:AU26)</f>
        <v>#NAME?</v>
      </c>
      <c r="AV22" s="92"/>
    </row>
    <row r="23" spans="1:56">
      <c r="A23" s="433"/>
      <c r="B23" s="433"/>
      <c r="C23" s="433"/>
      <c r="D23" s="433"/>
      <c r="E23" s="442"/>
      <c r="F23" s="433">
        <v>1</v>
      </c>
      <c r="G23" s="287"/>
      <c r="H23" s="434"/>
      <c r="I23" s="434"/>
      <c r="J23" s="434"/>
      <c r="K23" s="298"/>
      <c r="L23" s="291" t="s">
        <v>180</v>
      </c>
      <c r="M23" s="302"/>
      <c r="N23" s="447"/>
      <c r="O23" s="303"/>
      <c r="P23" s="304">
        <v>268.24</v>
      </c>
      <c r="Q23" s="304">
        <v>24.58</v>
      </c>
      <c r="R23" s="304">
        <v>4310.97</v>
      </c>
      <c r="S23" s="303"/>
      <c r="T23" s="303"/>
      <c r="U23" s="303"/>
      <c r="V23" s="303"/>
      <c r="W23" s="303"/>
      <c r="X23" s="303"/>
      <c r="Y23" s="438" t="s">
        <v>6</v>
      </c>
      <c r="Z23" s="437" t="s">
        <v>37</v>
      </c>
      <c r="AA23" s="438" t="s">
        <v>168</v>
      </c>
      <c r="AB23" s="437" t="s">
        <v>37</v>
      </c>
      <c r="AC23" s="303"/>
      <c r="AD23" s="304">
        <f>P23</f>
        <v>268.24</v>
      </c>
      <c r="AE23" s="304">
        <f>Q23</f>
        <v>24.58</v>
      </c>
      <c r="AF23" s="304">
        <f>R23</f>
        <v>4310.97</v>
      </c>
      <c r="AG23" s="303"/>
      <c r="AH23" s="303"/>
      <c r="AI23" s="303"/>
      <c r="AJ23" s="303"/>
      <c r="AK23" s="303"/>
      <c r="AL23" s="303"/>
      <c r="AM23" s="438" t="s">
        <v>169</v>
      </c>
      <c r="AN23" s="437" t="s">
        <v>37</v>
      </c>
      <c r="AO23" s="438" t="s">
        <v>8</v>
      </c>
      <c r="AP23" s="437" t="s">
        <v>4</v>
      </c>
      <c r="AQ23" s="305"/>
      <c r="AR23" s="395" t="s">
        <v>170</v>
      </c>
      <c r="AS23" s="78" t="e">
        <f ca="1">strCheckDate(O24:AQ24)</f>
        <v>#NAME?</v>
      </c>
      <c r="AU23" s="92" t="str">
        <f>IF(M23="","",M23 )</f>
        <v/>
      </c>
      <c r="AV23" s="92"/>
      <c r="AW23" s="92"/>
      <c r="AX23" s="92"/>
    </row>
    <row r="24" spans="1:56" hidden="1">
      <c r="A24" s="433"/>
      <c r="B24" s="433"/>
      <c r="C24" s="433"/>
      <c r="D24" s="433"/>
      <c r="E24" s="442"/>
      <c r="F24" s="433"/>
      <c r="G24" s="287"/>
      <c r="H24" s="434"/>
      <c r="I24" s="434"/>
      <c r="J24" s="434"/>
      <c r="K24" s="298"/>
      <c r="L24" s="306"/>
      <c r="M24" s="307"/>
      <c r="N24" s="447"/>
      <c r="O24" s="308"/>
      <c r="P24" s="308"/>
      <c r="Q24" s="309"/>
      <c r="R24" s="310" t="str">
        <f>Y23 &amp; "-" &amp; AA23</f>
        <v>01.05.2020-30.06.2020</v>
      </c>
      <c r="S24" s="310"/>
      <c r="T24" s="310"/>
      <c r="U24" s="310"/>
      <c r="V24" s="310"/>
      <c r="W24" s="310"/>
      <c r="X24" s="310"/>
      <c r="Y24" s="438"/>
      <c r="Z24" s="437"/>
      <c r="AA24" s="448"/>
      <c r="AB24" s="437"/>
      <c r="AC24" s="308"/>
      <c r="AD24" s="308"/>
      <c r="AE24" s="309"/>
      <c r="AF24" s="310" t="str">
        <f>AM23 &amp; "-" &amp; AO23</f>
        <v>01.07.2020-31.12.2020</v>
      </c>
      <c r="AG24" s="310"/>
      <c r="AH24" s="310"/>
      <c r="AI24" s="310"/>
      <c r="AJ24" s="310"/>
      <c r="AK24" s="310"/>
      <c r="AL24" s="310"/>
      <c r="AM24" s="438"/>
      <c r="AN24" s="437"/>
      <c r="AO24" s="448"/>
      <c r="AP24" s="437"/>
      <c r="AQ24" s="305"/>
      <c r="AR24" s="396"/>
      <c r="AV24" s="92"/>
    </row>
    <row r="25" spans="1:56" ht="15" hidden="1">
      <c r="A25" s="433"/>
      <c r="B25" s="433"/>
      <c r="C25" s="433"/>
      <c r="D25" s="433"/>
      <c r="E25" s="442"/>
      <c r="F25" s="433"/>
      <c r="G25" s="287"/>
      <c r="H25" s="434"/>
      <c r="I25" s="434"/>
      <c r="J25" s="434"/>
      <c r="K25" s="298"/>
      <c r="L25" s="311"/>
      <c r="M25" s="312"/>
      <c r="N25" s="313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5"/>
      <c r="Z25" s="112"/>
      <c r="AA25" s="112"/>
      <c r="AB25" s="112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5"/>
      <c r="AN25" s="112"/>
      <c r="AO25" s="112"/>
      <c r="AP25" s="112"/>
      <c r="AQ25" s="316"/>
      <c r="AR25" s="396"/>
      <c r="AV25" s="92"/>
    </row>
    <row r="26" spans="1:56" s="321" customFormat="1" ht="15">
      <c r="A26" s="433"/>
      <c r="B26" s="433"/>
      <c r="C26" s="433"/>
      <c r="D26" s="433"/>
      <c r="E26" s="442"/>
      <c r="F26" s="317"/>
      <c r="G26" s="289"/>
      <c r="H26" s="434"/>
      <c r="I26" s="434"/>
      <c r="J26" s="298"/>
      <c r="K26" s="318"/>
      <c r="L26" s="311"/>
      <c r="M26" s="319" t="s">
        <v>171</v>
      </c>
      <c r="N26" s="313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5"/>
      <c r="Z26" s="112"/>
      <c r="AA26" s="112"/>
      <c r="AB26" s="112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5"/>
      <c r="AN26" s="112"/>
      <c r="AO26" s="112"/>
      <c r="AP26" s="112"/>
      <c r="AQ26" s="316"/>
      <c r="AR26" s="397"/>
      <c r="AS26" s="320"/>
      <c r="AT26" s="320"/>
      <c r="AU26" s="320"/>
      <c r="AV26" s="92"/>
      <c r="AW26" s="320"/>
      <c r="AX26" s="78"/>
      <c r="AY26" s="78"/>
      <c r="AZ26" s="320"/>
      <c r="BA26" s="320"/>
      <c r="BB26" s="320"/>
      <c r="BC26" s="320"/>
      <c r="BD26" s="320"/>
    </row>
    <row r="27" spans="1:56" ht="33.75">
      <c r="A27" s="433"/>
      <c r="B27" s="433"/>
      <c r="C27" s="433"/>
      <c r="D27" s="433"/>
      <c r="E27" s="442" t="s">
        <v>44</v>
      </c>
      <c r="F27" s="287"/>
      <c r="G27" s="289"/>
      <c r="H27" s="434"/>
      <c r="I27" s="434" t="s">
        <v>143</v>
      </c>
      <c r="J27" s="298"/>
      <c r="K27" s="90"/>
      <c r="L27" s="291" t="s">
        <v>181</v>
      </c>
      <c r="M27" s="301" t="s">
        <v>165</v>
      </c>
      <c r="N27" s="199"/>
      <c r="O27" s="444" t="s">
        <v>172</v>
      </c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6"/>
      <c r="AR27" s="253" t="s">
        <v>167</v>
      </c>
      <c r="AT27" s="92" t="e">
        <f ca="1">strCheckUnique(AU27:AU31)</f>
        <v>#NAME?</v>
      </c>
      <c r="AV27" s="92"/>
    </row>
    <row r="28" spans="1:56">
      <c r="A28" s="433"/>
      <c r="B28" s="433"/>
      <c r="C28" s="433"/>
      <c r="D28" s="433"/>
      <c r="E28" s="442"/>
      <c r="F28" s="433">
        <v>1</v>
      </c>
      <c r="G28" s="287"/>
      <c r="H28" s="434"/>
      <c r="I28" s="434"/>
      <c r="J28" s="434"/>
      <c r="K28" s="298"/>
      <c r="L28" s="291" t="s">
        <v>182</v>
      </c>
      <c r="M28" s="322"/>
      <c r="N28" s="447"/>
      <c r="O28" s="303"/>
      <c r="P28" s="304">
        <v>321.89</v>
      </c>
      <c r="Q28" s="304">
        <f>Q23*1.2</f>
        <v>29.495999999999995</v>
      </c>
      <c r="R28" s="304">
        <f>R23*1.2</f>
        <v>5173.1639999999998</v>
      </c>
      <c r="S28" s="303"/>
      <c r="T28" s="303"/>
      <c r="U28" s="303"/>
      <c r="V28" s="303"/>
      <c r="W28" s="303"/>
      <c r="X28" s="303"/>
      <c r="Y28" s="438" t="s">
        <v>6</v>
      </c>
      <c r="Z28" s="437" t="s">
        <v>37</v>
      </c>
      <c r="AA28" s="438" t="s">
        <v>168</v>
      </c>
      <c r="AB28" s="437" t="s">
        <v>37</v>
      </c>
      <c r="AC28" s="303"/>
      <c r="AD28" s="304">
        <f>P28</f>
        <v>321.89</v>
      </c>
      <c r="AE28" s="304">
        <f>Q28</f>
        <v>29.495999999999995</v>
      </c>
      <c r="AF28" s="304">
        <f>R28</f>
        <v>5173.1639999999998</v>
      </c>
      <c r="AG28" s="303"/>
      <c r="AH28" s="303"/>
      <c r="AI28" s="303"/>
      <c r="AJ28" s="303"/>
      <c r="AK28" s="303"/>
      <c r="AL28" s="303"/>
      <c r="AM28" s="438" t="s">
        <v>169</v>
      </c>
      <c r="AN28" s="437" t="s">
        <v>37</v>
      </c>
      <c r="AO28" s="438" t="s">
        <v>8</v>
      </c>
      <c r="AP28" s="437" t="s">
        <v>4</v>
      </c>
      <c r="AQ28" s="305"/>
      <c r="AR28" s="395" t="s">
        <v>170</v>
      </c>
      <c r="AS28" s="78" t="e">
        <f ca="1">strCheckDate(O29:AQ29)</f>
        <v>#NAME?</v>
      </c>
      <c r="AU28" s="92" t="str">
        <f>IF(M28="","",M28 )</f>
        <v/>
      </c>
      <c r="AV28" s="92"/>
      <c r="AW28" s="92"/>
      <c r="AX28" s="92"/>
    </row>
    <row r="29" spans="1:56" hidden="1">
      <c r="A29" s="433"/>
      <c r="B29" s="433"/>
      <c r="C29" s="433"/>
      <c r="D29" s="433"/>
      <c r="E29" s="442"/>
      <c r="F29" s="433"/>
      <c r="G29" s="287"/>
      <c r="H29" s="434"/>
      <c r="I29" s="434"/>
      <c r="J29" s="434"/>
      <c r="K29" s="298"/>
      <c r="L29" s="306"/>
      <c r="M29" s="323"/>
      <c r="N29" s="447"/>
      <c r="O29" s="308"/>
      <c r="P29" s="308"/>
      <c r="Q29" s="309"/>
      <c r="R29" s="310" t="str">
        <f>Y28 &amp; "-" &amp; AA28</f>
        <v>01.05.2020-30.06.2020</v>
      </c>
      <c r="S29" s="310"/>
      <c r="T29" s="310"/>
      <c r="U29" s="310"/>
      <c r="V29" s="310"/>
      <c r="W29" s="310"/>
      <c r="X29" s="310"/>
      <c r="Y29" s="438"/>
      <c r="Z29" s="437"/>
      <c r="AA29" s="448"/>
      <c r="AB29" s="437"/>
      <c r="AC29" s="308"/>
      <c r="AD29" s="308"/>
      <c r="AE29" s="309"/>
      <c r="AF29" s="310" t="str">
        <f>AM28 &amp; "-" &amp; AO28</f>
        <v>01.07.2020-31.12.2020</v>
      </c>
      <c r="AG29" s="310"/>
      <c r="AH29" s="310"/>
      <c r="AI29" s="310"/>
      <c r="AJ29" s="310"/>
      <c r="AK29" s="310"/>
      <c r="AL29" s="310"/>
      <c r="AM29" s="438"/>
      <c r="AN29" s="437"/>
      <c r="AO29" s="448"/>
      <c r="AP29" s="437"/>
      <c r="AQ29" s="305"/>
      <c r="AR29" s="396"/>
      <c r="AV29" s="92"/>
    </row>
    <row r="30" spans="1:56" ht="15" hidden="1">
      <c r="A30" s="433"/>
      <c r="B30" s="433"/>
      <c r="C30" s="433"/>
      <c r="D30" s="433"/>
      <c r="E30" s="442"/>
      <c r="F30" s="433"/>
      <c r="G30" s="287"/>
      <c r="H30" s="434"/>
      <c r="I30" s="434"/>
      <c r="J30" s="434"/>
      <c r="K30" s="298"/>
      <c r="L30" s="311"/>
      <c r="M30" s="312"/>
      <c r="N30" s="313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5"/>
      <c r="Z30" s="112"/>
      <c r="AA30" s="112"/>
      <c r="AB30" s="112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5"/>
      <c r="AN30" s="112"/>
      <c r="AO30" s="112"/>
      <c r="AP30" s="112"/>
      <c r="AQ30" s="316"/>
      <c r="AR30" s="396"/>
      <c r="AV30" s="92"/>
    </row>
    <row r="31" spans="1:56" s="321" customFormat="1" ht="15">
      <c r="A31" s="433"/>
      <c r="B31" s="433"/>
      <c r="C31" s="433"/>
      <c r="D31" s="433"/>
      <c r="E31" s="442"/>
      <c r="F31" s="317" t="s">
        <v>173</v>
      </c>
      <c r="G31" s="289"/>
      <c r="H31" s="434"/>
      <c r="I31" s="434"/>
      <c r="J31" s="298"/>
      <c r="K31" s="318"/>
      <c r="L31" s="311"/>
      <c r="M31" s="319" t="s">
        <v>171</v>
      </c>
      <c r="N31" s="313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5"/>
      <c r="Z31" s="112"/>
      <c r="AA31" s="112"/>
      <c r="AB31" s="112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5"/>
      <c r="AN31" s="112"/>
      <c r="AO31" s="112"/>
      <c r="AP31" s="112"/>
      <c r="AQ31" s="316"/>
      <c r="AR31" s="397"/>
      <c r="AS31" s="320"/>
      <c r="AT31" s="320"/>
      <c r="AU31" s="320"/>
      <c r="AV31" s="92"/>
      <c r="AW31" s="320"/>
      <c r="AX31" s="78"/>
      <c r="AY31" s="78"/>
      <c r="AZ31" s="320"/>
      <c r="BA31" s="320"/>
      <c r="BB31" s="320"/>
      <c r="BC31" s="320"/>
      <c r="BD31" s="320"/>
    </row>
    <row r="32" spans="1:56" s="321" customFormat="1" ht="15">
      <c r="A32" s="433"/>
      <c r="B32" s="433"/>
      <c r="C32" s="433"/>
      <c r="D32" s="433"/>
      <c r="E32" s="294"/>
      <c r="F32" s="317"/>
      <c r="G32" s="289"/>
      <c r="H32" s="434"/>
      <c r="I32" s="324"/>
      <c r="J32" s="324"/>
      <c r="K32" s="318"/>
      <c r="L32" s="325"/>
      <c r="M32" s="326" t="s">
        <v>174</v>
      </c>
      <c r="N32" s="327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9"/>
      <c r="Z32" s="330"/>
      <c r="AA32" s="330"/>
      <c r="AB32" s="327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9"/>
      <c r="AN32" s="330"/>
      <c r="AO32" s="330"/>
      <c r="AP32" s="327"/>
      <c r="AQ32" s="330"/>
      <c r="AR32" s="331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</row>
    <row r="33" spans="1:56" s="321" customFormat="1" ht="15">
      <c r="A33" s="433"/>
      <c r="B33" s="433"/>
      <c r="C33" s="433"/>
      <c r="D33" s="128"/>
      <c r="E33" s="128"/>
      <c r="F33" s="332"/>
      <c r="G33" s="128"/>
      <c r="H33" s="289"/>
      <c r="I33" s="318"/>
      <c r="J33" s="324"/>
      <c r="K33" s="290"/>
      <c r="L33" s="311"/>
      <c r="M33" s="333" t="s">
        <v>175</v>
      </c>
      <c r="N33" s="33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5"/>
      <c r="Z33" s="112"/>
      <c r="AA33" s="112"/>
      <c r="AB33" s="313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5"/>
      <c r="AN33" s="112"/>
      <c r="AO33" s="112"/>
      <c r="AP33" s="313"/>
      <c r="AQ33" s="112"/>
      <c r="AR33" s="316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</row>
    <row r="34" spans="1:56">
      <c r="BD34" s="88"/>
    </row>
    <row r="35" spans="1:56">
      <c r="L35" s="335">
        <v>1</v>
      </c>
      <c r="M35" s="386" t="s">
        <v>176</v>
      </c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BD35" s="88"/>
    </row>
  </sheetData>
  <mergeCells count="70">
    <mergeCell ref="AN23:AN24"/>
    <mergeCell ref="AO23:AO24"/>
    <mergeCell ref="AR28:AR31"/>
    <mergeCell ref="M35:AQ35"/>
    <mergeCell ref="AA28:AA29"/>
    <mergeCell ref="AB28:AB29"/>
    <mergeCell ref="AM28:AM29"/>
    <mergeCell ref="AN28:AN29"/>
    <mergeCell ref="AO28:AO29"/>
    <mergeCell ref="AP28:AP29"/>
    <mergeCell ref="N23:N24"/>
    <mergeCell ref="Y23:Y24"/>
    <mergeCell ref="AP23:AP24"/>
    <mergeCell ref="AR23:AR26"/>
    <mergeCell ref="Z23:Z24"/>
    <mergeCell ref="AA23:AA24"/>
    <mergeCell ref="F28:F30"/>
    <mergeCell ref="J28:J30"/>
    <mergeCell ref="N28:N29"/>
    <mergeCell ref="Y28:Y29"/>
    <mergeCell ref="Z28:Z29"/>
    <mergeCell ref="AN17:AO17"/>
    <mergeCell ref="A18:A33"/>
    <mergeCell ref="O18:AQ18"/>
    <mergeCell ref="B19:B33"/>
    <mergeCell ref="O19:AQ19"/>
    <mergeCell ref="C20:C33"/>
    <mergeCell ref="O20:AQ20"/>
    <mergeCell ref="D21:D32"/>
    <mergeCell ref="H21:H32"/>
    <mergeCell ref="O21:AQ21"/>
    <mergeCell ref="E22:E26"/>
    <mergeCell ref="I22:I26"/>
    <mergeCell ref="O22:AQ22"/>
    <mergeCell ref="E27:E31"/>
    <mergeCell ref="I27:I31"/>
    <mergeCell ref="O27:AQ27"/>
    <mergeCell ref="F23:F25"/>
    <mergeCell ref="J23:J25"/>
    <mergeCell ref="O12:AB12"/>
    <mergeCell ref="AC12:AP12"/>
    <mergeCell ref="L13:AQ13"/>
    <mergeCell ref="Z16:AA16"/>
    <mergeCell ref="AN16:AO16"/>
    <mergeCell ref="AP14:AP16"/>
    <mergeCell ref="AQ14:AQ16"/>
    <mergeCell ref="Q15:R15"/>
    <mergeCell ref="S15:T15"/>
    <mergeCell ref="U15:W15"/>
    <mergeCell ref="Y15:AA15"/>
    <mergeCell ref="AB23:AB24"/>
    <mergeCell ref="AM23:AM24"/>
    <mergeCell ref="Z17:AA17"/>
    <mergeCell ref="AR13:AR16"/>
    <mergeCell ref="L14:L16"/>
    <mergeCell ref="M14:M16"/>
    <mergeCell ref="N14:N16"/>
    <mergeCell ref="O14:AA14"/>
    <mergeCell ref="AB14:AB16"/>
    <mergeCell ref="AC14:AO14"/>
    <mergeCell ref="AE15:AF15"/>
    <mergeCell ref="AG15:AH15"/>
    <mergeCell ref="AI15:AK15"/>
    <mergeCell ref="AM15:AO15"/>
    <mergeCell ref="L11:M11"/>
    <mergeCell ref="L5:AB5"/>
    <mergeCell ref="P7:AQ7"/>
    <mergeCell ref="P8:AQ8"/>
    <mergeCell ref="P9:AQ9"/>
    <mergeCell ref="P10:AQ10"/>
  </mergeCells>
  <dataValidations count="8">
    <dataValidation allowBlank="1" showInputMessage="1" showErrorMessage="1" prompt="Для выбора выполните двойной щелчок левой клавиши мыши по соответствующей ячейке." sqref="Z23:Z24 AB23:AB24 AN23:AN24 AP23:AP24 Z28:Z29 AB28:AB29 AN28:AN29 AP28:AP29"/>
    <dataValidation type="decimal" allowBlank="1" showErrorMessage="1" errorTitle="Ошибка" error="Допускается ввод только действительных чисел!" sqref="P23:R23 AD23:AF23 P28:R28 AD28:AF28">
      <formula1>-9.99999999999999E+23</formula1>
      <formula2>9.99999999999999E+23</formula2>
    </dataValidation>
    <dataValidation allowBlank="1" sqref="AN30:AN33 AN25:AN26 Z25:Z26 Z30:Z33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AM23 AO23:AO24 Y28 AA28:AA29 AM28 AO28:AO29"/>
    <dataValidation type="list" allowBlank="1" showInputMessage="1" showErrorMessage="1" errorTitle="Ошибка" error="Выберите значение из списка" sqref="O22:P22 AC22:AD22 O27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">
      <formula1>900</formula1>
    </dataValidation>
    <dataValidation allowBlank="1" promptTitle="checkPeriodRange" sqref="R24:X24 AF24:AL24 R29:X29 AF29:AL29"/>
    <dataValidation type="textLength" operator="lessThanOrEqual" allowBlank="1" showInputMessage="1" showErrorMessage="1" errorTitle="Ошибка" error="Допускается ввод не более 900 символов!" sqref="AR7:AR10 O21:AQ21">
      <formula1>900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Титульный</vt:lpstr>
      <vt:lpstr>Территории</vt:lpstr>
      <vt:lpstr>Перечень тарифов</vt:lpstr>
      <vt:lpstr>Форма 1.01. Форма 1.10</vt:lpstr>
      <vt:lpstr>Форма 1.10</vt:lpstr>
      <vt:lpstr>Форма 1.01.Форма 1.11.1</vt:lpstr>
      <vt:lpstr>Форма 1.11.1</vt:lpstr>
      <vt:lpstr>Форма 1.01. Т-гор. вода</vt:lpstr>
      <vt:lpstr>Форма 1.11.2 Т-гор.вода</vt:lpstr>
      <vt:lpstr>'Форма 1.11.2 Т-гор.вода'!Область_печати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2020-05-06T08:06:51Z</dcterms:modified>
</cp:coreProperties>
</file>