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firstSheet="3" activeTab="8"/>
  </bookViews>
  <sheets>
    <sheet name="Титульный" sheetId="1" r:id="rId1"/>
    <sheet name="Территории" sheetId="2" r:id="rId2"/>
    <sheet name="Перечень тарифов" sheetId="3" r:id="rId3"/>
    <sheet name="Форма 1.10.1 I Т-ТЭ I потр." sheetId="4" r:id="rId4"/>
    <sheet name="Форма 4.10.2 I  Т-ТЭ I потр." sheetId="11" r:id="rId5"/>
    <sheet name="Форма 1.0.1 I Форма 4.9" sheetId="10" r:id="rId6"/>
    <sheet name="Форма 4.9" sheetId="9" r:id="rId7"/>
    <sheet name="Форма 1.0.1 I Форма 4.10.1" sheetId="8" r:id="rId8"/>
    <sheet name="Форма  4.10.1" sheetId="6" r:id="rId9"/>
  </sheets>
  <externalReferences>
    <externalReference r:id="rId10"/>
    <externalReference r:id="rId11"/>
    <externalReference r:id="rId12"/>
  </externalReferences>
  <definedNames>
    <definedName name="dateCh">[1]Титульный!$F$15</definedName>
    <definedName name="datePr">[2]Титульный!$F$19</definedName>
    <definedName name="datePr_ch">[2]Титульный!$F$24</definedName>
    <definedName name="DESCRIPTION_TERRITORY">[1]REESTR_DS!$B$2:$B$5</definedName>
    <definedName name="kind_group_rates_load_filter">[1]TEHSHEET!$AQ$2:$AQ$9</definedName>
    <definedName name="kind_of_cons">[2]TEHSHEET!$R$2:$R$6</definedName>
    <definedName name="kind_of_control_method">[2]TEHSHEET!$K$2:$K$5</definedName>
    <definedName name="kind_of_data_type">[1]TEHSHEET!$P$2:$P$3</definedName>
    <definedName name="kind_of_heat_transfer">[2]TEHSHEET!$O$2:$O$12</definedName>
    <definedName name="kind_of_NDS">[1]TEHSHEET!$H$2:$H$4</definedName>
    <definedName name="kind_of_org_type">[1]TEHSHEET!$BC$2:$BC$5</definedName>
    <definedName name="kind_of_scheme_in">[2]TEHSHEET!$Q$2:$Q$5</definedName>
    <definedName name="MODesc">'[1]Перечень тарифов'!$N$20:$N$44</definedName>
    <definedName name="numberPr">[2]Титульный!$F$20</definedName>
    <definedName name="numberPr_ch">[2]Титульный!$F$25</definedName>
    <definedName name="OneRates_13">'Форма 4.10.2 I  Т-ТЭ I потр.'!$O$24</definedName>
    <definedName name="region_name">[1]Титульный!$F$7</definedName>
    <definedName name="ва">[3]Титульный!$F$20</definedName>
    <definedName name="пр">[3]TEHSHEET!$O$2:$O$12</definedName>
  </definedNames>
  <calcPr calcId="145621" iterateDelta="1E-4"/>
</workbook>
</file>

<file path=xl/calcChain.xml><?xml version="1.0" encoding="utf-8"?>
<calcChain xmlns="http://schemas.openxmlformats.org/spreadsheetml/2006/main">
  <c r="F39" i="6" l="1"/>
  <c r="E39" i="6"/>
  <c r="F34" i="6"/>
  <c r="E34" i="6"/>
  <c r="J31" i="6"/>
  <c r="J30" i="6"/>
  <c r="F29" i="6"/>
  <c r="E29" i="6"/>
  <c r="F24" i="6"/>
  <c r="E24" i="6"/>
  <c r="F17" i="6"/>
  <c r="E17" i="6"/>
  <c r="E8" i="6"/>
  <c r="E7" i="6"/>
  <c r="AC28" i="11"/>
  <c r="V28" i="11"/>
  <c r="O28" i="11"/>
  <c r="AN32" i="11"/>
  <c r="AN31" i="11"/>
  <c r="AN30" i="11"/>
  <c r="AN29" i="11"/>
  <c r="AE29" i="11"/>
  <c r="X29" i="11"/>
  <c r="Q29" i="11"/>
  <c r="AN28" i="11"/>
  <c r="AN27" i="11"/>
  <c r="AN26" i="11"/>
  <c r="AN25" i="11"/>
  <c r="AE25" i="11"/>
  <c r="X25" i="11"/>
  <c r="Q25" i="11"/>
  <c r="AN24" i="11"/>
  <c r="AN23" i="11"/>
  <c r="AN22" i="11"/>
  <c r="AN21" i="11"/>
  <c r="AN20" i="11"/>
  <c r="AN19" i="11"/>
  <c r="AN18" i="11"/>
  <c r="O18" i="11"/>
  <c r="N17" i="11"/>
  <c r="O17" i="11" s="1"/>
  <c r="P17" i="11" s="1"/>
  <c r="Q17" i="11" s="1"/>
  <c r="R17" i="11" s="1"/>
  <c r="S17" i="11" s="1"/>
  <c r="U17" i="11" s="1"/>
  <c r="V17" i="11" s="1"/>
  <c r="W17" i="11" s="1"/>
  <c r="X17" i="11" s="1"/>
  <c r="Y17" i="11" s="1"/>
  <c r="Z17" i="11" s="1"/>
  <c r="AB17" i="11" s="1"/>
  <c r="AC17" i="11" s="1"/>
  <c r="AD17" i="11" s="1"/>
  <c r="AE17" i="11" s="1"/>
  <c r="AF17" i="11" s="1"/>
  <c r="AG17" i="11" s="1"/>
  <c r="AI17" i="11" s="1"/>
  <c r="AJ17" i="11" s="1"/>
  <c r="AK17" i="11" s="1"/>
  <c r="M9" i="11"/>
  <c r="M8" i="11"/>
  <c r="H13" i="4"/>
  <c r="H12" i="4"/>
  <c r="H11" i="4"/>
  <c r="H9" i="4"/>
  <c r="H8" i="4"/>
  <c r="L20" i="11"/>
  <c r="AL28" i="11"/>
  <c r="AL24" i="11"/>
  <c r="L21" i="11"/>
  <c r="L19" i="11"/>
  <c r="R14" i="2" l="1"/>
  <c r="R13" i="2"/>
  <c r="R12" i="2"/>
  <c r="P12" i="2"/>
  <c r="E3" i="1"/>
  <c r="M12" i="2"/>
  <c r="M13" i="2"/>
  <c r="M14" i="2"/>
  <c r="E2" i="1"/>
</calcChain>
</file>

<file path=xl/sharedStrings.xml><?xml version="1.0" encoding="utf-8"?>
<sst xmlns="http://schemas.openxmlformats.org/spreadsheetml/2006/main" count="487" uniqueCount="209">
  <si>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</si>
  <si>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Субъект РФ</t>
  </si>
  <si>
    <t>Курганская область</t>
  </si>
  <si>
    <t>Отсутствует Интернет в границах территории МО, где организация осуществляет регулируемые виды деятельности</t>
  </si>
  <si>
    <t>нет</t>
  </si>
  <si>
    <t>Начало периода регулирования</t>
  </si>
  <si>
    <t>Окончание периода регулирования</t>
  </si>
  <si>
    <t>Тип отчета</t>
  </si>
  <si>
    <t>Дата внесения изменений в информацию, подлежащую раскрытию</t>
  </si>
  <si>
    <t>Дата периода регулирования, с которой вводятся изменения в тарифы</t>
  </si>
  <si>
    <t>Первичное предложение по тарифам</t>
  </si>
  <si>
    <t>Дата подачи заявления об утверждении тарифов</t>
  </si>
  <si>
    <t>Номер подачи заявления об утверждении тарифов</t>
  </si>
  <si>
    <t>Изменение тарифов</t>
  </si>
  <si>
    <t>Дата подачи заявления об изменении тарифов</t>
  </si>
  <si>
    <t>Номер заявления об изменении тарифов</t>
  </si>
  <si>
    <t>Является ли данное юридическое лицо подразделением (филиалом) другой организации</t>
  </si>
  <si>
    <t>Наименование организации</t>
  </si>
  <si>
    <t>Наименование филиала</t>
  </si>
  <si>
    <t>ИНН</t>
  </si>
  <si>
    <t>КПП</t>
  </si>
  <si>
    <t>Тип теплоснабжающей организации</t>
  </si>
  <si>
    <t>Регулируемая организация</t>
  </si>
  <si>
    <t>Режим налогообложения</t>
  </si>
  <si>
    <t>общий</t>
  </si>
  <si>
    <t>Почтовый адрес регулируемой организации</t>
  </si>
  <si>
    <t>Фамилия, имя, отчество руководителя</t>
  </si>
  <si>
    <t>Ответственный за заполнение формы</t>
  </si>
  <si>
    <t>Фамилия, имя, отчество</t>
  </si>
  <si>
    <t>Должность</t>
  </si>
  <si>
    <t>Контактный телефон</t>
  </si>
  <si>
    <t>E-mail</t>
  </si>
  <si>
    <t>*</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</si>
  <si>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</si>
  <si>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первичное раскрытие информации</t>
  </si>
  <si>
    <t>ООО "КТЭС"</t>
  </si>
  <si>
    <t>Криницын Михаил Викторович</t>
  </si>
  <si>
    <t>4501225595</t>
  </si>
  <si>
    <t>450101001</t>
  </si>
  <si>
    <t xml:space="preserve">640014, г. Курган,  ул. Карбышева, 31а,  оф. 1
</t>
  </si>
  <si>
    <t>Шишляева Ольга Владимировна</t>
  </si>
  <si>
    <t>Директор по экономике и финансам</t>
  </si>
  <si>
    <t>(3522) 63-53-53</t>
  </si>
  <si>
    <t>shishlyaeva_ov@kgk-kurgan.ru</t>
  </si>
  <si>
    <t>МО</t>
  </si>
  <si>
    <t>ОКТМО</t>
  </si>
  <si>
    <t>МР</t>
  </si>
  <si>
    <t>Перечень муниципальных районов и муниципальных образований (территорий действия тарифа)</t>
  </si>
  <si>
    <t>да</t>
  </si>
  <si>
    <t>Территория действия тарифа</t>
  </si>
  <si>
    <t>Муниципальный район</t>
  </si>
  <si>
    <t>Муниципальное образование</t>
  </si>
  <si>
    <t>№ п/п</t>
  </si>
  <si>
    <t>Наименование</t>
  </si>
  <si>
    <t>1</t>
  </si>
  <si>
    <t>2</t>
  </si>
  <si>
    <t>3</t>
  </si>
  <si>
    <t>4</t>
  </si>
  <si>
    <t>5</t>
  </si>
  <si>
    <t>6</t>
  </si>
  <si>
    <t>7</t>
  </si>
  <si>
    <t>размерженный МР</t>
  </si>
  <si>
    <t>флаг используемости территории на листе Перечень тарифов</t>
  </si>
  <si>
    <t>копия территорий</t>
  </si>
  <si>
    <t>МР (ОКТМО)</t>
  </si>
  <si>
    <t>auto</t>
  </si>
  <si>
    <t>город Курган, город Курган (37701000);</t>
  </si>
  <si>
    <t>0</t>
  </si>
  <si>
    <t>город Курган</t>
  </si>
  <si>
    <t>37701000</t>
  </si>
  <si>
    <t>man</t>
  </si>
  <si>
    <t>Добавить территорию действия тарифа</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</si>
  <si>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</si>
  <si>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</si>
  <si>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</si>
  <si>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Вид тарифа</t>
  </si>
  <si>
    <t>Вид деятельности</t>
  </si>
  <si>
    <t>Наличие двухставочного тарифа</t>
  </si>
  <si>
    <t>Наименование тарифа</t>
  </si>
  <si>
    <t>Дифференциация по
 МО (территориям)</t>
  </si>
  <si>
    <t>Дифференциация по 
централизованным системам теплоснабжения</t>
  </si>
  <si>
    <t>Дифференциация по источникам тепловой энергии</t>
  </si>
  <si>
    <t>Примечание</t>
  </si>
  <si>
    <t>да/нет</t>
  </si>
  <si>
    <t>Описание</t>
  </si>
  <si>
    <t>8</t>
  </si>
  <si>
    <t>9</t>
  </si>
  <si>
    <t>10</t>
  </si>
  <si>
    <t>11</t>
  </si>
  <si>
    <t>12</t>
  </si>
  <si>
    <t>13</t>
  </si>
  <si>
    <t>14</t>
  </si>
  <si>
    <t>Тарифы на тепловую энергию (мощность), поставляемую потребителям</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</si>
  <si>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</si>
  <si>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</si>
  <si>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</si>
  <si>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</si>
  <si>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</si>
  <si>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</si>
  <si>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</si>
  <si>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</si>
  <si>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r>
      <t>Форма 1.0.1 Основные параметры раскрываемой информации</t>
    </r>
    <r>
      <rPr>
        <vertAlign val="superscript"/>
        <sz val="10"/>
        <rFont val="Tahoma"/>
        <family val="2"/>
        <charset val="204"/>
      </rPr>
      <t xml:space="preserve"> 1</t>
    </r>
  </si>
  <si>
    <t>Параметры формы</t>
  </si>
  <si>
    <t>Описание параметров формы</t>
  </si>
  <si>
    <t>Наименование параметра</t>
  </si>
  <si>
    <t>Информация</t>
  </si>
  <si>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</si>
  <si>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</si>
  <si>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</si>
  <si>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</si>
  <si>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Наименование регулируемого вида деятельности</t>
  </si>
  <si>
    <t>Указывается наименование вида регулируемой деятельности.</t>
  </si>
  <si>
    <t>Территория оказания услуги по регулируемому виду деятельности</t>
  </si>
  <si>
    <t>x</t>
  </si>
  <si>
    <t>Субъект Российской Федерации</t>
  </si>
  <si>
    <t>Указывается наименование субъекта Российской Федерации</t>
  </si>
  <si>
    <t>муниципальный район</t>
  </si>
  <si>
    <t>Указывается наименование муниципального района, на территории которого организация оказывает услуги по регулируемому виду деятельности.</t>
  </si>
  <si>
    <t>муниципальное образование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</si>
  <si>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</si>
  <si>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</si>
  <si>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t>Производство тепловой энергии. Некомбинированная выработка; Передача. Тепловая энергия; Сбыт. Тепловая энергия</t>
  </si>
  <si>
    <t>наименование отсутствует</t>
  </si>
  <si>
    <t>город Курган (37701000)</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</si>
  <si>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</si>
  <si>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</si>
  <si>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Период действия тарифов</t>
  </si>
  <si>
    <t>Ссылка на документ</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</si>
  <si>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</si>
  <si>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</si>
  <si>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</si>
  <si>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</si>
  <si>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отсутствует</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</si>
  <si>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</si>
  <si>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</si>
  <si>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</si>
  <si>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</si>
  <si>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</si>
  <si>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</si>
  <si>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</si>
  <si>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</si>
  <si>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</si>
  <si>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</si>
  <si>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</si>
  <si>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</si>
  <si>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</si>
  <si>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</si>
  <si>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</si>
  <si>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</si>
  <si>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</si>
  <si>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</si>
  <si>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</si>
  <si>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</si>
  <si>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</si>
  <si>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</si>
  <si>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t>4.1.1</t>
  </si>
  <si>
    <t>4.1.1.1</t>
  </si>
  <si>
    <t>4.1.1.1.1</t>
  </si>
  <si>
    <t>Форма 4.9 Информация о способах приобретения, стоимости и объемах товаров, необходимых для производства товаров и (или) оказания услуг</t>
  </si>
  <si>
    <t>Сведения о правовых актах, регламентирующих правила закупки (положение о закупках) в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</si>
  <si>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</si>
  <si>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</si>
  <si>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Сведения о планировании закупочных процедур</t>
  </si>
  <si>
    <t>Сведения о результатах проведения закупочных процедур</t>
  </si>
  <si>
    <t>Добавить сведения</t>
  </si>
  <si>
    <t>Положение о порядке проведения регламентированных закупок товаров, работ, услуг</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</si>
  <si>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</si>
  <si>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</si>
  <si>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</si>
  <si>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</si>
  <si>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</si>
  <si>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</si>
  <si>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</si>
  <si>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</si>
  <si>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</si>
  <si>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</si>
  <si>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</si>
  <si>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</si>
  <si>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</si>
  <si>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Схема подключения теплопотребляющей установки 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</si>
  <si>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</si>
  <si>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</si>
  <si>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</si>
  <si>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</si>
  <si>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</si>
  <si>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</si>
  <si>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</si>
  <si>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</si>
  <si>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</si>
  <si>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прочие</t>
  </si>
  <si>
    <t>О</t>
  </si>
  <si>
    <t>население и приравненные категории</t>
  </si>
  <si>
    <t>01.01.2021</t>
  </si>
  <si>
    <t>31.12.2023</t>
  </si>
  <si>
    <t>06.05.2020</t>
  </si>
  <si>
    <t>30.04.2020</t>
  </si>
  <si>
    <t>210Т</t>
  </si>
  <si>
    <t>без дифференциации</t>
  </si>
  <si>
    <t>31.12.2021</t>
  </si>
  <si>
    <t>01.01.2022</t>
  </si>
  <si>
    <t>31.12.2022</t>
  </si>
  <si>
    <t>01.01.2023</t>
  </si>
  <si>
    <t>1.1.1.1.1</t>
  </si>
  <si>
    <t>1.1.1.1.1.1</t>
  </si>
  <si>
    <t>1.1.1.1.1.1.1</t>
  </si>
  <si>
    <t>1.1.1.1.1.2</t>
  </si>
  <si>
    <t>1.1.1.1.1.2.1</t>
  </si>
  <si>
    <t>http://ktes-kurgan.ru/upload/documents/polozhenie_o_zakupkah_KTES_utv_06_02_2020g.pdf</t>
  </si>
  <si>
    <t>метод индексации установленных тарифов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</si>
</sst>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00000"/>
    <numFmt numFmtId="165" formatCode="&quot;$&quot;#,##0_);[Red]\(&quot;$&quot;#,##0\)"/>
    <numFmt numFmtId="166" formatCode="#,##0.000"/>
    <numFmt numFmtId="167" formatCode="_-* #,##0.00[$€-1]_-;\-* #,##0.00[$€-1]_-;_-* &quot;-&quot;??[$€-1]_-"/>
    <numFmt numFmtId="168" formatCode="#,##0.0"/>
    <numFmt numFmtId="169" formatCode="#,##0.0000"/>
  </numFmts>
  <fonts count="89">
    <font>
      <sz val="11"/>
      <color theme="1"/>
      <name val="Calibri"/>
      <family val="2"/>
      <scheme val="minor"/>
    </font>
    <font>
      <sz val="11"/>
      <color theme="1"/>
      <name val="Calibri"/>
      <family val="2"/>
      <charset val="204"/>
      <scheme val="minor"/>
    </font>
    <font>
      <sz val="11"/>
      <color theme="1"/>
      <name val="Calibri"/>
      <family val="2"/>
      <scheme val="minor"/>
    </font>
    <font>
      <sz val="9"/>
      <name val="Tahoma"/>
      <family val="2"/>
      <charset val="204"/>
    </font>
    <font>
      <sz val="1"/>
      <name val="Tahoma"/>
      <family val="2"/>
      <charset val="204"/>
    </font>
    <font>
      <sz val="1"/>
      <color indexed="9"/>
      <name val="Tahoma"/>
      <family val="2"/>
      <charset val="204"/>
    </font>
    <font>
      <sz val="9"/>
      <color indexed="9"/>
      <name val="Tahoma"/>
      <family val="2"/>
      <charset val="204"/>
    </font>
    <font>
      <sz val="11"/>
      <color indexed="11"/>
      <name val="Tahoma"/>
      <family val="2"/>
      <charset val="204"/>
    </font>
    <font>
      <u/>
      <sz val="9"/>
      <color rgb="FF333399"/>
      <name val="Tahoma"/>
      <family val="2"/>
      <charset val="204"/>
    </font>
    <font>
      <sz val="9"/>
      <color indexed="10"/>
      <name val="Tahoma"/>
      <family val="2"/>
      <charset val="204"/>
    </font>
    <font>
      <sz val="3"/>
      <name val="Tahoma"/>
      <family val="2"/>
      <charset val="204"/>
    </font>
    <font>
      <sz val="3"/>
      <color indexed="9"/>
      <name val="Tahoma"/>
      <family val="2"/>
      <charset val="204"/>
    </font>
    <font>
      <sz val="3"/>
      <color indexed="10"/>
      <name val="Tahoma"/>
      <family val="2"/>
      <charset val="204"/>
    </font>
    <font>
      <sz val="16"/>
      <name val="Tahoma"/>
      <family val="2"/>
      <charset val="204"/>
    </font>
    <font>
      <sz val="11"/>
      <color indexed="8"/>
      <name val="Calibri"/>
      <family val="2"/>
      <charset val="204"/>
    </font>
    <font>
      <sz val="10"/>
      <name val="Tahoma"/>
      <family val="2"/>
      <charset val="204"/>
    </font>
    <font>
      <b/>
      <sz val="18"/>
      <name val="Tahoma"/>
      <family val="2"/>
      <charset val="204"/>
    </font>
    <font>
      <b/>
      <sz val="9"/>
      <color rgb="FFC00000"/>
      <name val="Tahoma"/>
      <family val="2"/>
      <charset val="204"/>
    </font>
    <font>
      <sz val="3"/>
      <color indexed="60"/>
      <name val="Tahoma"/>
      <family val="2"/>
      <charset val="204"/>
    </font>
    <font>
      <b/>
      <sz val="3"/>
      <name val="Tahoma"/>
      <family val="2"/>
      <charset val="204"/>
    </font>
    <font>
      <b/>
      <sz val="22"/>
      <name val="Tahoma"/>
      <family val="2"/>
      <charset val="204"/>
    </font>
    <font>
      <sz val="3"/>
      <color indexed="11"/>
      <name val="Tahoma"/>
      <family val="2"/>
      <charset val="204"/>
    </font>
    <font>
      <sz val="10"/>
      <name val="Arial Cyr"/>
      <charset val="204"/>
    </font>
    <font>
      <sz val="22"/>
      <name val="Tahoma"/>
      <family val="2"/>
      <charset val="204"/>
    </font>
    <font>
      <sz val="1"/>
      <color indexed="10"/>
      <name val="Tahoma"/>
      <family val="2"/>
      <charset val="204"/>
    </font>
    <font>
      <sz val="1"/>
      <color indexed="11"/>
      <name val="Tahoma"/>
      <family val="2"/>
      <charset val="204"/>
    </font>
    <font>
      <sz val="16"/>
      <color indexed="9"/>
      <name val="Tahoma"/>
      <family val="2"/>
      <charset val="204"/>
    </font>
    <font>
      <b/>
      <sz val="9"/>
      <name val="Tahoma"/>
      <family val="2"/>
      <charset val="204"/>
    </font>
    <font>
      <sz val="1"/>
      <color theme="0"/>
      <name val="Tahoma"/>
      <family val="2"/>
      <charset val="204"/>
    </font>
    <font>
      <sz val="9"/>
      <color theme="0"/>
      <name val="Tahoma"/>
      <family val="2"/>
      <charset val="204"/>
    </font>
    <font>
      <sz val="11"/>
      <color theme="0"/>
      <name val="Wingdings 2"/>
      <family val="1"/>
      <charset val="2"/>
    </font>
    <font>
      <sz val="5"/>
      <color theme="0"/>
      <name val="Tahoma"/>
      <family val="2"/>
      <charset val="204"/>
    </font>
    <font>
      <sz val="11"/>
      <color indexed="55"/>
      <name val="Wingdings 2"/>
      <family val="1"/>
      <charset val="2"/>
    </font>
    <font>
      <sz val="5"/>
      <color rgb="FFFF0000"/>
      <name val="Tahoma"/>
      <family val="2"/>
      <charset val="204"/>
    </font>
    <font>
      <sz val="11"/>
      <name val="Wingdings 2"/>
      <family val="1"/>
      <charset val="2"/>
    </font>
    <font>
      <b/>
      <sz val="14"/>
      <name val="Franklin Gothic Medium"/>
      <family val="2"/>
      <charset val="204"/>
    </font>
    <font>
      <sz val="18"/>
      <name val="Tahoma"/>
      <family val="2"/>
      <charset val="204"/>
    </font>
    <font>
      <sz val="9"/>
      <color indexed="55"/>
      <name val="Tahoma"/>
      <family val="2"/>
      <charset val="204"/>
    </font>
    <font>
      <sz val="9"/>
      <color rgb="FFFF0000"/>
      <name val="Tahoma"/>
      <family val="2"/>
      <charset val="204"/>
    </font>
    <font>
      <sz val="9"/>
      <color indexed="11"/>
      <name val="Tahoma"/>
      <family val="2"/>
      <charset val="204"/>
    </font>
    <font>
      <sz val="12"/>
      <name val="Marlett"/>
      <charset val="2"/>
    </font>
    <font>
      <b/>
      <sz val="9"/>
      <color theme="0"/>
      <name val="Tahoma"/>
      <family val="2"/>
      <charset val="204"/>
    </font>
    <font>
      <sz val="9"/>
      <color indexed="62"/>
      <name val="Tahoma"/>
      <family val="2"/>
      <charset val="204"/>
    </font>
    <font>
      <sz val="12"/>
      <color theme="0"/>
      <name val="Tahoma"/>
      <family val="2"/>
      <charset val="204"/>
    </font>
    <font>
      <sz val="8"/>
      <color indexed="9"/>
      <name val="Tahoma"/>
      <family val="2"/>
      <charset val="204"/>
    </font>
    <font>
      <sz val="8"/>
      <name val="Tahoma"/>
      <family val="2"/>
      <charset val="204"/>
    </font>
    <font>
      <sz val="8"/>
      <color indexed="55"/>
      <name val="Tahoma"/>
      <family val="2"/>
      <charset val="204"/>
    </font>
    <font>
      <sz val="8"/>
      <color theme="1"/>
      <name val="Tahoma"/>
      <family val="2"/>
      <charset val="204"/>
    </font>
    <font>
      <b/>
      <sz val="1"/>
      <color theme="0"/>
      <name val="Calibri"/>
      <family val="2"/>
      <charset val="204"/>
    </font>
    <font>
      <b/>
      <sz val="11"/>
      <color indexed="8"/>
      <name val="Calibri"/>
      <family val="2"/>
      <charset val="204"/>
    </font>
    <font>
      <sz val="15"/>
      <name val="Tahoma"/>
      <family val="2"/>
      <charset val="204"/>
    </font>
    <font>
      <sz val="11"/>
      <name val="Webdings2"/>
      <charset val="204"/>
    </font>
    <font>
      <vertAlign val="superscript"/>
      <sz val="10"/>
      <name val="Tahoma"/>
      <family val="2"/>
      <charset val="204"/>
    </font>
    <font>
      <sz val="9"/>
      <color rgb="FFBCBCBC"/>
      <name val="Tahoma"/>
      <family val="2"/>
      <charset val="204"/>
    </font>
    <font>
      <sz val="15"/>
      <color theme="0"/>
      <name val="Tahoma"/>
      <family val="2"/>
      <charset val="204"/>
    </font>
    <font>
      <vertAlign val="superscript"/>
      <sz val="9"/>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sz val="10"/>
      <name val="MS Sans Serif"/>
      <family val="2"/>
      <charset val="204"/>
    </font>
    <font>
      <sz val="8"/>
      <name val="Helv"/>
      <charset val="204"/>
    </font>
    <font>
      <sz val="12"/>
      <name val="Arial"/>
      <family val="2"/>
      <charset val="204"/>
    </font>
    <font>
      <sz val="11"/>
      <color indexed="62"/>
      <name val="Calibri"/>
      <family val="2"/>
      <charset val="204"/>
    </font>
    <font>
      <sz val="8"/>
      <name val="Palatino"/>
      <family val="1"/>
    </font>
    <font>
      <u/>
      <sz val="10"/>
      <color indexed="36"/>
      <name val="Arial Cyr"/>
      <charset val="204"/>
    </font>
    <font>
      <u/>
      <sz val="10"/>
      <color indexed="12"/>
      <name val="Arial Cyr"/>
      <charset val="204"/>
    </font>
    <font>
      <b/>
      <sz val="9"/>
      <color indexed="62"/>
      <name val="Tahoma"/>
      <family val="2"/>
      <charset val="204"/>
    </font>
    <font>
      <sz val="8"/>
      <name val="Arial"/>
      <family val="2"/>
      <charset val="204"/>
    </font>
    <font>
      <sz val="9"/>
      <color indexed="8"/>
      <name val="Tahoma"/>
      <family val="2"/>
      <charset val="204"/>
    </font>
    <font>
      <u/>
      <sz val="9"/>
      <color indexed="12"/>
      <name val="Tahoma"/>
      <family val="2"/>
      <charset val="204"/>
    </font>
    <font>
      <sz val="11"/>
      <name val="Tahoma"/>
      <family val="2"/>
      <charset val="204"/>
    </font>
    <font>
      <sz val="10"/>
      <name val="Helv"/>
      <charset val="204"/>
    </font>
    <font>
      <b/>
      <u/>
      <sz val="9"/>
      <color indexed="62"/>
      <name val="Tahoma"/>
      <family val="2"/>
      <charset val="204"/>
    </font>
    <font>
      <sz val="11"/>
      <color theme="0"/>
      <name val="Webdings2"/>
      <charset val="204"/>
    </font>
    <font>
      <sz val="15"/>
      <color indexed="11"/>
      <name val="Tahoma"/>
      <family val="2"/>
      <charset val="204"/>
    </font>
    <font>
      <sz val="11"/>
      <name val="Calibri"/>
      <family val="2"/>
      <scheme val="minor"/>
    </font>
  </fonts>
  <fills count="4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lightDown">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65"/>
        <bgColor indexed="64"/>
      </patternFill>
    </fill>
  </fills>
  <borders count="31">
    <border>
      <left/>
      <right/>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top style="thin">
        <color rgb="FFD3DBDB"/>
      </top>
      <bottom/>
      <diagonal/>
    </border>
    <border>
      <left/>
      <right/>
      <top/>
      <bottom style="thin">
        <color indexed="22"/>
      </bottom>
      <diagonal/>
    </border>
    <border>
      <left/>
      <right/>
      <top/>
      <bottom style="thin">
        <color rgb="FFD3DBDB"/>
      </bottom>
      <diagonal/>
    </border>
    <border>
      <left style="thin">
        <color rgb="FFD3DBDB"/>
      </left>
      <right style="thin">
        <color rgb="FFD3DBDB"/>
      </right>
      <top style="thin">
        <color rgb="FFD3DBDB"/>
      </top>
      <bottom style="thin">
        <color rgb="FFD3DBDB"/>
      </bottom>
      <diagonal/>
    </border>
    <border>
      <left style="thin">
        <color indexed="22"/>
      </left>
      <right style="thin">
        <color indexed="22"/>
      </right>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22"/>
      </left>
      <right/>
      <top/>
      <bottom style="thin">
        <color indexed="22"/>
      </bottom>
      <diagonal/>
    </border>
  </borders>
  <cellStyleXfs count="267">
    <xf numFmtId="0" fontId="0" fillId="0" borderId="0"/>
    <xf numFmtId="0" fontId="3" fillId="0" borderId="0">
      <alignment horizontal="left" vertical="center"/>
    </xf>
    <xf numFmtId="0" fontId="8" fillId="0" borderId="0" applyNumberFormat="0" applyFill="0" applyBorder="0" applyAlignment="0" applyProtection="0">
      <alignment vertical="top"/>
      <protection locked="0"/>
    </xf>
    <xf numFmtId="0" fontId="14" fillId="0" borderId="0"/>
    <xf numFmtId="0" fontId="22" fillId="0" borderId="0"/>
    <xf numFmtId="0" fontId="22" fillId="0" borderId="0"/>
    <xf numFmtId="0" fontId="35" fillId="0" borderId="0" applyBorder="0">
      <alignment horizontal="center" vertical="center" wrapText="1"/>
    </xf>
    <xf numFmtId="4" fontId="3" fillId="6" borderId="4" applyBorder="0">
      <alignment horizontal="right"/>
    </xf>
    <xf numFmtId="0" fontId="22" fillId="0" borderId="0"/>
    <xf numFmtId="49" fontId="3" fillId="0" borderId="0" applyBorder="0">
      <alignment vertical="top"/>
    </xf>
    <xf numFmtId="0" fontId="27" fillId="0" borderId="5" applyBorder="0">
      <alignment horizontal="center" vertical="center" wrapText="1"/>
    </xf>
    <xf numFmtId="49" fontId="39" fillId="0" borderId="0" applyBorder="0">
      <alignment vertical="top"/>
    </xf>
    <xf numFmtId="0" fontId="2" fillId="0" borderId="0"/>
    <xf numFmtId="0" fontId="14" fillId="0" borderId="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0" fontId="71" fillId="0" borderId="0"/>
    <xf numFmtId="167" fontId="71" fillId="0" borderId="0"/>
    <xf numFmtId="0" fontId="84" fillId="0" borderId="0"/>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38" fontId="80" fillId="0" borderId="0">
      <alignment vertical="top"/>
    </xf>
    <xf numFmtId="165" fontId="72" fillId="0" borderId="0" applyFont="0" applyFill="0" applyBorder="0" applyAlignment="0" applyProtection="0"/>
    <xf numFmtId="168" fontId="3" fillId="6" borderId="0">
      <protection locked="0"/>
    </xf>
    <xf numFmtId="0" fontId="76" fillId="0" borderId="0" applyFill="0" applyBorder="0" applyProtection="0">
      <alignment vertical="center"/>
    </xf>
    <xf numFmtId="166" fontId="3" fillId="6" borderId="0">
      <protection locked="0"/>
    </xf>
    <xf numFmtId="169" fontId="3" fillId="6" borderId="0">
      <protection locked="0"/>
    </xf>
    <xf numFmtId="0" fontId="77" fillId="0" borderId="0" applyNumberFormat="0" applyFill="0" applyBorder="0" applyAlignment="0" applyProtection="0">
      <alignment vertical="top"/>
      <protection locked="0"/>
    </xf>
    <xf numFmtId="0" fontId="15" fillId="38" borderId="28" applyNumberFormat="0" applyAlignment="0"/>
    <xf numFmtId="0" fontId="78" fillId="0" borderId="0" applyNumberFormat="0" applyFill="0" applyBorder="0" applyAlignment="0" applyProtection="0">
      <alignment vertical="top"/>
      <protection locked="0"/>
    </xf>
    <xf numFmtId="0" fontId="74" fillId="0" borderId="0" applyNumberFormat="0" applyFill="0" applyBorder="0" applyAlignment="0" applyProtection="0"/>
    <xf numFmtId="0" fontId="73" fillId="0" borderId="0"/>
    <xf numFmtId="0" fontId="76" fillId="0" borderId="0" applyFill="0" applyBorder="0" applyProtection="0">
      <alignment vertical="center"/>
    </xf>
    <xf numFmtId="0" fontId="76" fillId="0" borderId="0" applyFill="0" applyBorder="0" applyProtection="0">
      <alignment vertical="center"/>
    </xf>
    <xf numFmtId="49" fontId="83" fillId="39" borderId="29" applyNumberFormat="0">
      <alignment horizontal="center" vertical="center"/>
    </xf>
    <xf numFmtId="0" fontId="75" fillId="40" borderId="28" applyNumberFormat="0" applyAlignment="0" applyProtection="0"/>
    <xf numFmtId="0" fontId="82" fillId="0" borderId="0" applyNumberFormat="0" applyFill="0" applyBorder="0" applyAlignment="0" applyProtection="0">
      <alignment vertical="top"/>
      <protection locked="0"/>
    </xf>
    <xf numFmtId="49" fontId="3" fillId="0" borderId="0" applyBorder="0">
      <alignment vertical="top"/>
    </xf>
    <xf numFmtId="0" fontId="14" fillId="0" borderId="0"/>
    <xf numFmtId="0" fontId="1" fillId="0" borderId="0"/>
    <xf numFmtId="0" fontId="22" fillId="0" borderId="0"/>
    <xf numFmtId="0" fontId="39" fillId="41" borderId="0" applyNumberFormat="0" applyBorder="0" applyAlignment="0">
      <alignment horizontal="left" vertical="center"/>
    </xf>
    <xf numFmtId="49" fontId="3" fillId="41" borderId="0" applyBorder="0">
      <alignment vertical="top"/>
    </xf>
    <xf numFmtId="49" fontId="81" fillId="2" borderId="0" applyBorder="0">
      <alignment vertical="top"/>
    </xf>
    <xf numFmtId="0" fontId="22" fillId="0" borderId="0"/>
    <xf numFmtId="0" fontId="39" fillId="13" borderId="26" applyNumberFormat="0" applyFont="0" applyAlignment="0" applyProtection="0"/>
    <xf numFmtId="43" fontId="39" fillId="0" borderId="0" applyFont="0" applyFill="0" applyBorder="0" applyAlignment="0" applyProtection="0"/>
    <xf numFmtId="41" fontId="39" fillId="0" borderId="0" applyFont="0" applyFill="0" applyBorder="0" applyAlignment="0" applyProtection="0"/>
    <xf numFmtId="44" fontId="39" fillId="0" borderId="0" applyFont="0" applyFill="0" applyBorder="0" applyAlignment="0" applyProtection="0"/>
    <xf numFmtId="42" fontId="39" fillId="0" borderId="0" applyFont="0" applyFill="0" applyBorder="0" applyAlignment="0" applyProtection="0"/>
    <xf numFmtId="9" fontId="39" fillId="0" borderId="0" applyFont="0" applyFill="0" applyBorder="0" applyAlignment="0" applyProtection="0"/>
    <xf numFmtId="0" fontId="1" fillId="0" borderId="0"/>
    <xf numFmtId="0" fontId="1" fillId="0" borderId="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3" fontId="39" fillId="0" borderId="0" applyFont="0" applyFill="0" applyBorder="0" applyAlignment="0" applyProtection="0"/>
    <xf numFmtId="44" fontId="39" fillId="0" borderId="0" applyFont="0" applyFill="0" applyBorder="0" applyAlignment="0" applyProtection="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39" fillId="13" borderId="26" applyNumberFormat="0" applyFont="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1" fontId="39" fillId="0" borderId="0" applyFont="0" applyFill="0" applyBorder="0" applyAlignment="0" applyProtection="0"/>
    <xf numFmtId="42" fontId="39" fillId="0" borderId="0" applyFont="0" applyFill="0" applyBorder="0" applyAlignment="0" applyProtection="0"/>
    <xf numFmtId="9" fontId="39" fillId="0" borderId="0" applyFont="0" applyFill="0" applyBorder="0" applyAlignment="0" applyProtection="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3" fontId="39" fillId="0" borderId="0" applyFont="0" applyFill="0" applyBorder="0" applyAlignment="0" applyProtection="0"/>
    <xf numFmtId="44" fontId="39" fillId="0" borderId="0" applyFont="0" applyFill="0" applyBorder="0" applyAlignment="0" applyProtection="0"/>
    <xf numFmtId="0" fontId="56" fillId="0" borderId="0" applyNumberFormat="0" applyFill="0" applyBorder="0" applyAlignment="0" applyProtection="0"/>
    <xf numFmtId="0" fontId="57" fillId="0" borderId="19" applyNumberFormat="0" applyFill="0" applyAlignment="0" applyProtection="0"/>
    <xf numFmtId="0" fontId="58" fillId="0" borderId="20" applyNumberFormat="0" applyFill="0" applyAlignment="0" applyProtection="0"/>
    <xf numFmtId="0" fontId="59" fillId="0" borderId="21"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23" applyNumberFormat="0" applyAlignment="0" applyProtection="0"/>
    <xf numFmtId="0" fontId="64" fillId="11" borderId="22" applyNumberFormat="0" applyAlignment="0" applyProtection="0"/>
    <xf numFmtId="0" fontId="65" fillId="0" borderId="24" applyNumberFormat="0" applyFill="0" applyAlignment="0" applyProtection="0"/>
    <xf numFmtId="0" fontId="66" fillId="12" borderId="25" applyNumberFormat="0" applyAlignment="0" applyProtection="0"/>
    <xf numFmtId="0" fontId="67" fillId="0" borderId="0" applyNumberFormat="0" applyFill="0" applyBorder="0" applyAlignment="0" applyProtection="0"/>
    <xf numFmtId="0" fontId="39" fillId="13" borderId="26" applyNumberFormat="0" applyFont="0" applyAlignment="0" applyProtection="0"/>
    <xf numFmtId="0" fontId="68" fillId="0" borderId="0" applyNumberFormat="0" applyFill="0" applyBorder="0" applyAlignment="0" applyProtection="0"/>
    <xf numFmtId="0" fontId="69" fillId="0" borderId="27" applyNumberFormat="0" applyFill="0" applyAlignment="0" applyProtection="0"/>
    <xf numFmtId="0" fontId="7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0" fillId="37" borderId="0" applyNumberFormat="0" applyBorder="0" applyAlignment="0" applyProtection="0"/>
    <xf numFmtId="41" fontId="39" fillId="0" borderId="0" applyFont="0" applyFill="0" applyBorder="0" applyAlignment="0" applyProtection="0"/>
    <xf numFmtId="42" fontId="39" fillId="0" borderId="0" applyFont="0" applyFill="0" applyBorder="0" applyAlignment="0" applyProtection="0"/>
    <xf numFmtId="9" fontId="39" fillId="0" borderId="0" applyFont="0" applyFill="0" applyBorder="0" applyAlignment="0" applyProtection="0"/>
  </cellStyleXfs>
  <cellXfs count="484">
    <xf numFmtId="0" fontId="0" fillId="0" borderId="0" xfId="0"/>
    <xf numFmtId="0" fontId="4" fillId="0" borderId="0" xfId="1" applyNumberFormat="1" applyFont="1" applyFill="1" applyAlignment="1" applyProtection="1">
      <alignment horizontal="left" vertical="center" wrapText="1"/>
    </xf>
    <xf numFmtId="0" fontId="5" fillId="0" borderId="0" xfId="1" applyFont="1" applyFill="1" applyAlignment="1" applyProtection="1">
      <alignment horizontal="left" vertical="center" wrapText="1"/>
    </xf>
    <xf numFmtId="0" fontId="5" fillId="0" borderId="0" xfId="1" applyFont="1" applyAlignment="1" applyProtection="1">
      <alignment vertical="center" wrapText="1"/>
    </xf>
    <xf numFmtId="0" fontId="5" fillId="0" borderId="0" xfId="1" applyFont="1" applyAlignment="1" applyProtection="1">
      <alignment horizontal="center" vertical="center" wrapText="1"/>
    </xf>
    <xf numFmtId="0" fontId="3" fillId="0" borderId="0" xfId="1" applyNumberFormat="1" applyFont="1" applyFill="1" applyAlignment="1" applyProtection="1">
      <alignment horizontal="left" vertical="center" wrapText="1"/>
    </xf>
    <xf numFmtId="0" fontId="6" fillId="0" borderId="0" xfId="1" applyFont="1" applyFill="1" applyAlignment="1" applyProtection="1">
      <alignment horizontal="left" vertical="center" wrapText="1"/>
    </xf>
    <xf numFmtId="0" fontId="6" fillId="0" borderId="0" xfId="1" applyFont="1" applyAlignment="1" applyProtection="1">
      <alignment vertical="center" wrapText="1"/>
    </xf>
    <xf numFmtId="0" fontId="0" fillId="0" borderId="0" xfId="0" applyNumberFormat="1" applyAlignment="1">
      <alignment horizontal="left" vertical="top" indent="1"/>
    </xf>
    <xf numFmtId="0" fontId="7" fillId="0" borderId="0" xfId="0" applyFont="1" applyBorder="1" applyAlignment="1">
      <alignment vertical="top"/>
    </xf>
    <xf numFmtId="49" fontId="3" fillId="0" borderId="0" xfId="2" applyNumberFormat="1" applyFont="1" applyFill="1" applyBorder="1" applyAlignment="1" applyProtection="1">
      <alignment vertical="center" wrapText="1"/>
    </xf>
    <xf numFmtId="0" fontId="3" fillId="0" borderId="0" xfId="1" applyFont="1" applyFill="1" applyAlignment="1" applyProtection="1">
      <alignment horizontal="left" vertical="center" wrapText="1"/>
    </xf>
    <xf numFmtId="0" fontId="9" fillId="0" borderId="0" xfId="1" applyFont="1" applyAlignment="1" applyProtection="1">
      <alignment vertical="center" wrapText="1"/>
    </xf>
    <xf numFmtId="0" fontId="3" fillId="0" borderId="0" xfId="1" applyFont="1" applyAlignment="1" applyProtection="1">
      <alignment vertical="center" wrapText="1"/>
    </xf>
    <xf numFmtId="0" fontId="0" fillId="0" borderId="0" xfId="0" applyNumberFormat="1" applyAlignment="1">
      <alignment horizontal="left" vertical="center" indent="1"/>
    </xf>
    <xf numFmtId="0" fontId="0" fillId="0" borderId="0" xfId="0" applyBorder="1" applyAlignment="1">
      <alignment vertical="top"/>
    </xf>
    <xf numFmtId="0" fontId="0" fillId="0" borderId="0" xfId="0" applyFill="1" applyAlignment="1" applyProtection="1">
      <alignment vertical="top"/>
    </xf>
    <xf numFmtId="0" fontId="10" fillId="0" borderId="0" xfId="1" applyFont="1" applyFill="1" applyAlignment="1" applyProtection="1">
      <alignment horizontal="left" vertical="center" wrapText="1"/>
    </xf>
    <xf numFmtId="0" fontId="11" fillId="0" borderId="0" xfId="1" applyFont="1" applyFill="1" applyAlignment="1" applyProtection="1">
      <alignment horizontal="left" vertical="center" wrapText="1"/>
    </xf>
    <xf numFmtId="0" fontId="12" fillId="0" borderId="0" xfId="1" applyFont="1" applyAlignment="1" applyProtection="1">
      <alignment vertical="center" wrapText="1"/>
    </xf>
    <xf numFmtId="0" fontId="10" fillId="2" borderId="0" xfId="1" applyFont="1" applyFill="1" applyBorder="1" applyAlignment="1" applyProtection="1">
      <alignment vertical="center" wrapText="1"/>
    </xf>
    <xf numFmtId="0" fontId="10" fillId="0" borderId="0" xfId="1" applyFont="1" applyBorder="1" applyAlignment="1" applyProtection="1">
      <alignment vertical="center" wrapText="1"/>
    </xf>
    <xf numFmtId="0" fontId="10" fillId="0" borderId="0" xfId="1" applyFont="1" applyAlignment="1" applyProtection="1">
      <alignment horizontal="right" vertical="center"/>
    </xf>
    <xf numFmtId="0" fontId="10" fillId="0" borderId="0" xfId="1" applyFont="1" applyAlignment="1" applyProtection="1">
      <alignment horizontal="center" vertical="center" wrapText="1"/>
    </xf>
    <xf numFmtId="0" fontId="10" fillId="0" borderId="0" xfId="1" applyFont="1" applyAlignment="1" applyProtection="1">
      <alignment vertical="center" wrapText="1"/>
    </xf>
    <xf numFmtId="0" fontId="11" fillId="0" borderId="0" xfId="1" applyFont="1" applyAlignment="1" applyProtection="1">
      <alignment horizontal="center" vertical="center" wrapText="1"/>
    </xf>
    <xf numFmtId="0" fontId="13" fillId="2" borderId="0" xfId="1" applyFont="1" applyFill="1" applyBorder="1" applyAlignment="1" applyProtection="1">
      <alignment vertical="center" wrapText="1"/>
    </xf>
    <xf numFmtId="0" fontId="16" fillId="2" borderId="0" xfId="1" applyFont="1" applyFill="1" applyBorder="1" applyAlignment="1" applyProtection="1">
      <alignment vertical="center" wrapText="1"/>
    </xf>
    <xf numFmtId="0" fontId="6" fillId="0" borderId="0" xfId="1" applyFont="1" applyAlignment="1" applyProtection="1">
      <alignment horizontal="center" vertical="center" wrapText="1"/>
    </xf>
    <xf numFmtId="0" fontId="17" fillId="0" borderId="0" xfId="1" applyFont="1" applyAlignment="1" applyProtection="1">
      <alignment vertical="center" wrapText="1"/>
    </xf>
    <xf numFmtId="0" fontId="10" fillId="2" borderId="0" xfId="1" applyFont="1" applyFill="1" applyBorder="1" applyAlignment="1" applyProtection="1">
      <alignment horizontal="right" vertical="center" wrapText="1" indent="1"/>
    </xf>
    <xf numFmtId="0" fontId="18" fillId="2" borderId="0" xfId="1" applyFont="1" applyFill="1" applyBorder="1" applyAlignment="1" applyProtection="1">
      <alignment horizontal="center" vertical="center" wrapText="1"/>
    </xf>
    <xf numFmtId="0" fontId="19"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indent="1"/>
    </xf>
    <xf numFmtId="0" fontId="0" fillId="3" borderId="3" xfId="1" applyNumberFormat="1" applyFont="1" applyFill="1" applyBorder="1" applyAlignment="1" applyProtection="1">
      <alignment horizontal="left" vertical="center" wrapText="1" indent="1"/>
    </xf>
    <xf numFmtId="0" fontId="20" fillId="2" borderId="0" xfId="1" applyFont="1" applyFill="1" applyBorder="1" applyAlignment="1" applyProtection="1">
      <alignment vertical="center" wrapText="1"/>
    </xf>
    <xf numFmtId="0" fontId="21" fillId="2" borderId="0" xfId="1" applyFont="1" applyFill="1" applyBorder="1" applyAlignment="1" applyProtection="1">
      <alignment horizontal="right" vertical="center" wrapText="1" indent="1"/>
    </xf>
    <xf numFmtId="0" fontId="21" fillId="2" borderId="0" xfId="1" applyFont="1" applyFill="1" applyBorder="1" applyAlignment="1" applyProtection="1">
      <alignment horizontal="left" vertical="center" wrapText="1" indent="2"/>
    </xf>
    <xf numFmtId="49" fontId="3" fillId="4" borderId="3" xfId="4" applyNumberFormat="1" applyFont="1" applyFill="1" applyBorder="1" applyAlignment="1" applyProtection="1">
      <alignment horizontal="left" vertical="center" wrapText="1" indent="1"/>
    </xf>
    <xf numFmtId="0" fontId="23" fillId="2" borderId="0" xfId="1" applyFont="1" applyFill="1" applyBorder="1" applyAlignment="1" applyProtection="1">
      <alignment vertical="center" wrapText="1"/>
    </xf>
    <xf numFmtId="14" fontId="10" fillId="2" borderId="0" xfId="1" applyNumberFormat="1" applyFont="1" applyFill="1" applyBorder="1" applyAlignment="1" applyProtection="1">
      <alignment horizontal="left" vertical="center" wrapText="1"/>
    </xf>
    <xf numFmtId="0" fontId="11" fillId="2" borderId="0" xfId="1" applyNumberFormat="1" applyFont="1" applyFill="1" applyBorder="1" applyAlignment="1" applyProtection="1">
      <alignment horizontal="center" vertical="center" wrapText="1"/>
    </xf>
    <xf numFmtId="0" fontId="10" fillId="2" borderId="0" xfId="1" applyNumberFormat="1" applyFont="1" applyFill="1" applyBorder="1" applyAlignment="1" applyProtection="1">
      <alignment horizontal="left" vertical="center" wrapText="1" indent="1"/>
    </xf>
    <xf numFmtId="0" fontId="10" fillId="2" borderId="0" xfId="1" applyFont="1" applyFill="1" applyBorder="1" applyAlignment="1" applyProtection="1">
      <alignment horizontal="center" vertical="center" wrapText="1"/>
    </xf>
    <xf numFmtId="14" fontId="3" fillId="0" borderId="0" xfId="1" applyNumberFormat="1" applyFont="1" applyFill="1" applyAlignment="1" applyProtection="1">
      <alignment horizontal="left" vertical="center" wrapText="1"/>
    </xf>
    <xf numFmtId="0" fontId="0" fillId="2" borderId="0" xfId="1" applyFont="1" applyFill="1" applyBorder="1" applyAlignment="1" applyProtection="1">
      <alignment horizontal="right" vertical="center" wrapText="1" indent="1"/>
    </xf>
    <xf numFmtId="49" fontId="0" fillId="3" borderId="3" xfId="4" applyNumberFormat="1" applyFont="1" applyFill="1" applyBorder="1" applyAlignment="1" applyProtection="1">
      <alignment horizontal="left" vertical="center" wrapText="1" indent="1"/>
    </xf>
    <xf numFmtId="0" fontId="23" fillId="2" borderId="0" xfId="1" applyFont="1" applyFill="1" applyBorder="1" applyAlignment="1" applyProtection="1">
      <alignment horizontal="center" vertical="center" wrapText="1"/>
    </xf>
    <xf numFmtId="49" fontId="3" fillId="5" borderId="3" xfId="1" applyNumberFormat="1" applyFont="1" applyFill="1" applyBorder="1" applyAlignment="1" applyProtection="1">
      <alignment horizontal="left" vertical="center" wrapText="1" indent="1"/>
      <protection locked="0"/>
    </xf>
    <xf numFmtId="49" fontId="0" fillId="5" borderId="3" xfId="4" applyNumberFormat="1" applyFont="1" applyFill="1" applyBorder="1" applyAlignment="1" applyProtection="1">
      <alignment horizontal="left" vertical="center" wrapText="1" indent="1"/>
      <protection locked="0"/>
    </xf>
    <xf numFmtId="0" fontId="3" fillId="2" borderId="0" xfId="1" applyNumberFormat="1" applyFont="1" applyFill="1" applyBorder="1" applyAlignment="1" applyProtection="1">
      <alignment horizontal="center" vertical="center" wrapText="1"/>
    </xf>
    <xf numFmtId="0" fontId="3" fillId="2" borderId="0" xfId="1" applyFont="1" applyFill="1" applyBorder="1" applyAlignment="1" applyProtection="1">
      <alignment vertical="center" wrapText="1"/>
    </xf>
    <xf numFmtId="0" fontId="4" fillId="0" borderId="0" xfId="1" applyFont="1" applyFill="1" applyAlignment="1" applyProtection="1">
      <alignment horizontal="left" vertical="center" wrapText="1"/>
    </xf>
    <xf numFmtId="0" fontId="24" fillId="0" borderId="0" xfId="1" applyFont="1" applyAlignment="1" applyProtection="1">
      <alignment vertical="center" wrapText="1"/>
    </xf>
    <xf numFmtId="0" fontId="4" fillId="2" borderId="0" xfId="1" applyFont="1" applyFill="1" applyBorder="1" applyAlignment="1" applyProtection="1">
      <alignment vertical="center" wrapText="1"/>
    </xf>
    <xf numFmtId="0" fontId="25" fillId="0" borderId="0" xfId="1" applyFont="1" applyFill="1" applyBorder="1" applyAlignment="1" applyProtection="1">
      <alignment horizontal="right" vertical="center" wrapText="1" indent="1"/>
    </xf>
    <xf numFmtId="49" fontId="4" fillId="0" borderId="0" xfId="1" applyNumberFormat="1" applyFont="1" applyFill="1" applyBorder="1" applyAlignment="1" applyProtection="1">
      <alignment horizontal="left" vertical="center" wrapText="1" indent="1"/>
    </xf>
    <xf numFmtId="0" fontId="4" fillId="0" borderId="0" xfId="1" applyFont="1" applyAlignment="1" applyProtection="1">
      <alignment vertical="center" wrapText="1"/>
    </xf>
    <xf numFmtId="0" fontId="3" fillId="0" borderId="0" xfId="1" applyNumberFormat="1" applyFont="1" applyFill="1" applyBorder="1" applyAlignment="1" applyProtection="1">
      <alignment horizontal="center" vertical="center" wrapText="1"/>
    </xf>
    <xf numFmtId="0" fontId="9" fillId="0" borderId="0" xfId="1" applyFont="1" applyAlignment="1" applyProtection="1">
      <alignment horizontal="center" vertical="center" wrapText="1"/>
    </xf>
    <xf numFmtId="0" fontId="26" fillId="2" borderId="0" xfId="1" applyNumberFormat="1" applyFont="1" applyFill="1" applyBorder="1" applyAlignment="1" applyProtection="1">
      <alignment horizontal="center" vertical="center" wrapText="1"/>
    </xf>
    <xf numFmtId="0" fontId="3" fillId="2" borderId="0" xfId="1" applyNumberFormat="1" applyFont="1" applyFill="1" applyBorder="1" applyAlignment="1" applyProtection="1">
      <alignment horizontal="right" vertical="center" wrapText="1" indent="1"/>
    </xf>
    <xf numFmtId="49" fontId="3" fillId="3" borderId="3" xfId="1" applyNumberFormat="1" applyFont="1" applyFill="1" applyBorder="1" applyAlignment="1" applyProtection="1">
      <alignment horizontal="left" vertical="center" wrapText="1" indent="1"/>
    </xf>
    <xf numFmtId="14" fontId="23" fillId="2" borderId="0" xfId="1" applyNumberFormat="1" applyFont="1" applyFill="1" applyBorder="1" applyAlignment="1" applyProtection="1">
      <alignment horizontal="center" vertical="center" wrapText="1"/>
    </xf>
    <xf numFmtId="0" fontId="0" fillId="2" borderId="0" xfId="1" applyNumberFormat="1" applyFont="1" applyFill="1" applyBorder="1" applyAlignment="1" applyProtection="1">
      <alignment horizontal="right" vertical="center" wrapText="1" indent="1"/>
    </xf>
    <xf numFmtId="49" fontId="3" fillId="0" borderId="3" xfId="1" applyNumberFormat="1" applyFont="1" applyFill="1" applyBorder="1" applyAlignment="1" applyProtection="1">
      <alignment horizontal="left" vertical="center" wrapText="1" indent="1"/>
    </xf>
    <xf numFmtId="0" fontId="3" fillId="0" borderId="0" xfId="1" applyFont="1" applyFill="1" applyAlignment="1" applyProtection="1">
      <alignment vertical="center"/>
    </xf>
    <xf numFmtId="14" fontId="3" fillId="2" borderId="0" xfId="1" applyNumberFormat="1" applyFont="1" applyFill="1" applyBorder="1" applyAlignment="1" applyProtection="1">
      <alignment horizontal="left" vertical="center" wrapText="1"/>
    </xf>
    <xf numFmtId="0" fontId="6" fillId="2" borderId="0" xfId="1" applyNumberFormat="1" applyFont="1" applyFill="1" applyBorder="1" applyAlignment="1" applyProtection="1">
      <alignment horizontal="center" vertical="center" wrapText="1"/>
    </xf>
    <xf numFmtId="0" fontId="3" fillId="5" borderId="3" xfId="1" applyNumberFormat="1" applyFont="1" applyFill="1" applyBorder="1" applyAlignment="1" applyProtection="1">
      <alignment horizontal="left" vertical="center" wrapText="1" indent="1"/>
      <protection locked="0"/>
    </xf>
    <xf numFmtId="0" fontId="3" fillId="0" borderId="0" xfId="1" applyFont="1" applyFill="1" applyBorder="1" applyAlignment="1" applyProtection="1">
      <alignment horizontal="left" vertical="center" wrapText="1"/>
    </xf>
    <xf numFmtId="49" fontId="6" fillId="0" borderId="0" xfId="1" applyNumberFormat="1" applyFont="1" applyFill="1" applyBorder="1" applyAlignment="1" applyProtection="1">
      <alignment horizontal="left" vertical="center" wrapText="1"/>
    </xf>
    <xf numFmtId="49" fontId="13" fillId="2" borderId="0" xfId="1" applyNumberFormat="1" applyFont="1" applyFill="1" applyBorder="1" applyAlignment="1" applyProtection="1">
      <alignment horizontal="center" vertical="center" wrapText="1"/>
    </xf>
    <xf numFmtId="49" fontId="3" fillId="2" borderId="0" xfId="1" applyNumberFormat="1" applyFont="1" applyFill="1" applyBorder="1" applyAlignment="1" applyProtection="1">
      <alignment horizontal="right" vertical="center" wrapText="1" indent="1"/>
    </xf>
    <xf numFmtId="49" fontId="0" fillId="2" borderId="0" xfId="1" applyNumberFormat="1" applyFont="1" applyFill="1" applyBorder="1" applyAlignment="1" applyProtection="1">
      <alignment horizontal="right" vertical="center" wrapText="1" indent="1"/>
    </xf>
    <xf numFmtId="49" fontId="0" fillId="0" borderId="0" xfId="0" applyNumberFormat="1" applyFont="1" applyFill="1" applyBorder="1" applyAlignment="1" applyProtection="1">
      <alignment horizontal="right" vertical="center" wrapText="1" indent="1"/>
    </xf>
    <xf numFmtId="49" fontId="3" fillId="5" borderId="3" xfId="0" applyNumberFormat="1" applyFont="1" applyFill="1" applyBorder="1" applyAlignment="1" applyProtection="1">
      <alignment horizontal="left" vertical="center" wrapText="1" indent="1"/>
      <protection locked="0"/>
    </xf>
    <xf numFmtId="49" fontId="0" fillId="0" borderId="0" xfId="0" applyNumberFormat="1" applyFill="1" applyBorder="1" applyAlignment="1" applyProtection="1">
      <alignment horizontal="right" vertical="center" wrapText="1" indent="1"/>
    </xf>
    <xf numFmtId="0" fontId="0" fillId="0" borderId="0"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49" fontId="3" fillId="2" borderId="0" xfId="1" applyNumberFormat="1" applyFont="1" applyFill="1" applyBorder="1" applyAlignment="1" applyProtection="1">
      <alignment horizontal="right" vertical="top" wrapText="1"/>
    </xf>
    <xf numFmtId="49" fontId="3" fillId="0" borderId="0" xfId="1" applyNumberFormat="1" applyFont="1" applyFill="1" applyBorder="1" applyAlignment="1" applyProtection="1">
      <alignment horizontal="center" vertical="center" wrapText="1"/>
    </xf>
    <xf numFmtId="0" fontId="3" fillId="0" borderId="0" xfId="1" applyFont="1" applyAlignment="1" applyProtection="1">
      <alignment horizontal="center" vertical="center" wrapText="1"/>
    </xf>
    <xf numFmtId="49" fontId="8" fillId="5" borderId="3" xfId="2" applyNumberFormat="1" applyFill="1" applyBorder="1" applyAlignment="1" applyProtection="1">
      <alignment horizontal="left" vertical="center" wrapText="1" indent="1"/>
      <protection locked="0"/>
    </xf>
    <xf numFmtId="0" fontId="28" fillId="0" borderId="0" xfId="5" applyFont="1" applyFill="1" applyAlignment="1" applyProtection="1">
      <alignment vertical="center" wrapText="1"/>
    </xf>
    <xf numFmtId="0" fontId="28" fillId="0" borderId="0" xfId="5" applyFont="1" applyFill="1" applyAlignment="1" applyProtection="1">
      <alignment horizontal="center" vertical="center" wrapText="1"/>
    </xf>
    <xf numFmtId="0" fontId="28" fillId="0" borderId="0" xfId="5" applyFont="1" applyFill="1" applyAlignment="1" applyProtection="1">
      <alignment horizontal="left" vertical="center" wrapText="1" indent="1"/>
    </xf>
    <xf numFmtId="0" fontId="28" fillId="0" borderId="0" xfId="5" applyFont="1" applyFill="1" applyAlignment="1" applyProtection="1">
      <alignment horizontal="left" vertical="center" indent="1"/>
    </xf>
    <xf numFmtId="0" fontId="28" fillId="0" borderId="0" xfId="5" applyNumberFormat="1" applyFont="1" applyFill="1" applyAlignment="1" applyProtection="1">
      <alignment horizontal="left" vertical="center" indent="1"/>
    </xf>
    <xf numFmtId="0" fontId="29" fillId="0" borderId="0" xfId="5" applyFont="1" applyFill="1" applyAlignment="1" applyProtection="1">
      <alignment horizontal="left" vertical="center" wrapText="1" indent="1"/>
    </xf>
    <xf numFmtId="0" fontId="30" fillId="0" borderId="0" xfId="5" applyFont="1" applyFill="1" applyAlignment="1" applyProtection="1">
      <alignment horizontal="left" vertical="center" wrapText="1" indent="1"/>
    </xf>
    <xf numFmtId="0" fontId="31" fillId="0" borderId="0" xfId="5" applyFont="1" applyFill="1" applyAlignment="1" applyProtection="1">
      <alignment horizontal="left" vertical="center" indent="1"/>
    </xf>
    <xf numFmtId="0" fontId="30" fillId="0" borderId="0" xfId="5" applyFont="1" applyFill="1" applyAlignment="1" applyProtection="1">
      <alignment vertical="center" wrapText="1"/>
    </xf>
    <xf numFmtId="0" fontId="6" fillId="0" borderId="0" xfId="5" applyFont="1" applyFill="1" applyAlignment="1" applyProtection="1">
      <alignment vertical="center" wrapText="1"/>
    </xf>
    <xf numFmtId="0" fontId="3" fillId="0" borderId="0" xfId="5" applyFont="1" applyFill="1" applyAlignment="1" applyProtection="1">
      <alignment vertical="center" wrapText="1"/>
    </xf>
    <xf numFmtId="0" fontId="32" fillId="0" borderId="0" xfId="5" applyFont="1" applyFill="1" applyBorder="1" applyAlignment="1" applyProtection="1">
      <alignment horizontal="center" vertical="center" wrapText="1"/>
    </xf>
    <xf numFmtId="0" fontId="3" fillId="0" borderId="0" xfId="5" applyFont="1" applyFill="1" applyBorder="1" applyAlignment="1" applyProtection="1">
      <alignment vertical="center" wrapText="1"/>
    </xf>
    <xf numFmtId="0" fontId="3" fillId="0" borderId="0" xfId="5" applyFont="1" applyFill="1" applyBorder="1" applyAlignment="1" applyProtection="1">
      <alignment horizontal="right" vertical="center" wrapText="1"/>
    </xf>
    <xf numFmtId="0" fontId="28" fillId="0" borderId="0" xfId="5" applyFont="1" applyFill="1" applyAlignment="1" applyProtection="1">
      <alignment vertical="center"/>
    </xf>
    <xf numFmtId="0" fontId="28" fillId="0" borderId="0" xfId="5" applyNumberFormat="1" applyFont="1" applyFill="1" applyAlignment="1" applyProtection="1">
      <alignment vertical="center"/>
    </xf>
    <xf numFmtId="0" fontId="33" fillId="0" borderId="0" xfId="5" applyFont="1" applyFill="1" applyAlignment="1" applyProtection="1">
      <alignment vertical="center"/>
    </xf>
    <xf numFmtId="0" fontId="34" fillId="0" borderId="0" xfId="5" applyFont="1" applyFill="1" applyAlignment="1" applyProtection="1">
      <alignment vertical="center" wrapText="1"/>
    </xf>
    <xf numFmtId="0" fontId="36" fillId="0" borderId="0" xfId="5" applyFont="1" applyFill="1" applyAlignment="1" applyProtection="1">
      <alignment vertical="center" wrapText="1"/>
    </xf>
    <xf numFmtId="4" fontId="3" fillId="0" borderId="0" xfId="7" applyFont="1" applyFill="1" applyBorder="1" applyAlignment="1" applyProtection="1">
      <alignment horizontal="right" vertical="center" wrapText="1"/>
    </xf>
    <xf numFmtId="0" fontId="3" fillId="0" borderId="0" xfId="8" applyFont="1" applyFill="1" applyBorder="1" applyAlignment="1" applyProtection="1">
      <alignment horizontal="left" vertical="center" wrapText="1" indent="1"/>
    </xf>
    <xf numFmtId="49" fontId="3" fillId="0" borderId="0" xfId="9" applyFill="1" applyProtection="1">
      <alignment vertical="top"/>
    </xf>
    <xf numFmtId="4" fontId="0" fillId="0" borderId="0" xfId="7" applyFont="1" applyFill="1" applyBorder="1" applyAlignment="1" applyProtection="1">
      <alignment horizontal="center" vertical="center" wrapText="1"/>
    </xf>
    <xf numFmtId="4" fontId="3" fillId="0" borderId="0" xfId="7" applyFont="1" applyFill="1" applyBorder="1" applyAlignment="1" applyProtection="1">
      <alignment horizontal="center" vertical="center" wrapText="1"/>
    </xf>
    <xf numFmtId="0" fontId="32" fillId="0" borderId="0" xfId="5" applyFont="1" applyFill="1" applyAlignment="1" applyProtection="1">
      <alignment horizontal="center" vertical="center" wrapText="1"/>
    </xf>
    <xf numFmtId="164" fontId="3" fillId="0" borderId="3" xfId="5" applyNumberFormat="1" applyFont="1" applyFill="1" applyBorder="1" applyAlignment="1" applyProtection="1">
      <alignment horizontal="center" vertical="center" wrapText="1"/>
    </xf>
    <xf numFmtId="164" fontId="3" fillId="0" borderId="3" xfId="10" applyNumberFormat="1" applyFont="1" applyFill="1" applyBorder="1" applyAlignment="1" applyProtection="1">
      <alignment horizontal="center" vertical="center" wrapText="1"/>
    </xf>
    <xf numFmtId="0" fontId="37" fillId="0" borderId="0" xfId="5" applyFont="1" applyFill="1" applyBorder="1" applyAlignment="1" applyProtection="1">
      <alignment horizontal="center" vertical="center" wrapText="1"/>
    </xf>
    <xf numFmtId="49" fontId="37" fillId="0" borderId="6" xfId="10" applyNumberFormat="1" applyFont="1" applyFill="1" applyBorder="1" applyAlignment="1" applyProtection="1">
      <alignment horizontal="center" vertical="center" wrapText="1"/>
    </xf>
    <xf numFmtId="0" fontId="29" fillId="0" borderId="0" xfId="5" applyFont="1" applyFill="1" applyAlignment="1" applyProtection="1">
      <alignment vertical="center"/>
    </xf>
    <xf numFmtId="0" fontId="29" fillId="0" borderId="0" xfId="5" applyNumberFormat="1" applyFont="1" applyFill="1" applyAlignment="1" applyProtection="1">
      <alignment vertical="center"/>
    </xf>
    <xf numFmtId="0" fontId="38" fillId="0" borderId="0" xfId="5" applyFont="1" applyFill="1" applyAlignment="1" applyProtection="1">
      <alignment vertical="center"/>
    </xf>
    <xf numFmtId="0" fontId="29" fillId="7" borderId="7" xfId="5" applyFont="1" applyFill="1" applyBorder="1" applyAlignment="1" applyProtection="1">
      <alignment horizontal="center" vertical="center" wrapText="1"/>
    </xf>
    <xf numFmtId="0" fontId="29" fillId="7" borderId="8" xfId="5" applyFont="1" applyFill="1" applyBorder="1" applyAlignment="1" applyProtection="1">
      <alignment horizontal="center" vertical="center" wrapText="1"/>
    </xf>
    <xf numFmtId="49" fontId="3" fillId="7" borderId="6" xfId="4" applyNumberFormat="1" applyFont="1" applyFill="1" applyBorder="1" applyAlignment="1" applyProtection="1">
      <alignment horizontal="center" vertical="center" wrapText="1"/>
    </xf>
    <xf numFmtId="49" fontId="29" fillId="7" borderId="8" xfId="5" applyNumberFormat="1" applyFont="1" applyFill="1" applyBorder="1" applyAlignment="1" applyProtection="1">
      <alignment horizontal="left" vertical="center" wrapText="1"/>
    </xf>
    <xf numFmtId="49" fontId="39" fillId="7" borderId="6" xfId="11" applyNumberFormat="1" applyFill="1" applyBorder="1" applyAlignment="1" applyProtection="1">
      <alignment horizontal="left" vertical="center"/>
    </xf>
    <xf numFmtId="49" fontId="29" fillId="7" borderId="9" xfId="5" applyNumberFormat="1" applyFont="1" applyFill="1" applyBorder="1" applyAlignment="1" applyProtection="1">
      <alignment horizontal="left" vertical="center" wrapText="1"/>
    </xf>
    <xf numFmtId="0" fontId="28" fillId="0" borderId="10" xfId="5" applyFont="1" applyFill="1" applyBorder="1" applyAlignment="1" applyProtection="1">
      <alignment vertical="center"/>
    </xf>
    <xf numFmtId="0" fontId="0" fillId="0" borderId="0" xfId="5" applyFont="1" applyFill="1" applyAlignment="1" applyProtection="1">
      <alignment vertical="center" wrapText="1"/>
    </xf>
    <xf numFmtId="0" fontId="29" fillId="0" borderId="0" xfId="5" applyFont="1" applyFill="1" applyAlignment="1" applyProtection="1">
      <alignment vertical="center" wrapText="1"/>
    </xf>
    <xf numFmtId="14" fontId="40" fillId="0" borderId="3" xfId="4" applyNumberFormat="1" applyFont="1" applyFill="1" applyBorder="1" applyAlignment="1" applyProtection="1">
      <alignment horizontal="center" vertical="center" wrapText="1"/>
    </xf>
    <xf numFmtId="0" fontId="3" fillId="0" borderId="3" xfId="5" applyFont="1" applyFill="1" applyBorder="1" applyAlignment="1" applyProtection="1">
      <alignment horizontal="center" vertical="center" wrapText="1"/>
    </xf>
    <xf numFmtId="14" fontId="3" fillId="0" borderId="3" xfId="4" applyNumberFormat="1" applyFont="1" applyFill="1" applyBorder="1" applyAlignment="1" applyProtection="1">
      <alignment horizontal="left" vertical="center" wrapText="1" indent="1"/>
    </xf>
    <xf numFmtId="49" fontId="27" fillId="7" borderId="2" xfId="9" applyFont="1" applyFill="1" applyBorder="1" applyAlignment="1" applyProtection="1">
      <alignment horizontal="right" vertical="center" wrapText="1"/>
    </xf>
    <xf numFmtId="49" fontId="41" fillId="7" borderId="6" xfId="9" applyFont="1" applyFill="1" applyBorder="1" applyAlignment="1" applyProtection="1">
      <alignment horizontal="center" vertical="center" wrapText="1"/>
    </xf>
    <xf numFmtId="0" fontId="42" fillId="7" borderId="6" xfId="0" applyFont="1" applyFill="1" applyBorder="1" applyAlignment="1" applyProtection="1">
      <alignment horizontal="left" vertical="center" indent="1"/>
    </xf>
    <xf numFmtId="0" fontId="0" fillId="7" borderId="1" xfId="0" applyFont="1" applyFill="1" applyBorder="1" applyAlignment="1" applyProtection="1">
      <alignment horizontal="right" vertical="center" wrapText="1"/>
    </xf>
    <xf numFmtId="0" fontId="43" fillId="0" borderId="0" xfId="5" applyFont="1" applyFill="1" applyAlignment="1" applyProtection="1">
      <alignment vertical="center" wrapText="1"/>
    </xf>
    <xf numFmtId="0" fontId="29" fillId="0" borderId="0" xfId="0" applyFont="1" applyFill="1" applyAlignment="1" applyProtection="1">
      <alignment vertical="top"/>
    </xf>
    <xf numFmtId="0" fontId="28" fillId="0" borderId="0" xfId="0" applyFont="1" applyFill="1" applyAlignment="1" applyProtection="1">
      <alignment vertical="top"/>
    </xf>
    <xf numFmtId="0" fontId="0" fillId="0" borderId="0" xfId="0" applyFont="1" applyFill="1" applyAlignment="1" applyProtection="1">
      <alignment vertical="top"/>
    </xf>
    <xf numFmtId="49" fontId="32" fillId="0" borderId="3" xfId="10" applyNumberFormat="1" applyFont="1" applyFill="1" applyBorder="1" applyAlignment="1" applyProtection="1">
      <alignment horizontal="center" vertical="center" wrapText="1"/>
    </xf>
    <xf numFmtId="14" fontId="3" fillId="3" borderId="3" xfId="4" applyNumberFormat="1" applyFont="1" applyFill="1" applyBorder="1" applyAlignment="1" applyProtection="1">
      <alignment horizontal="left" vertical="center" wrapText="1" indent="1"/>
    </xf>
    <xf numFmtId="49" fontId="3" fillId="3" borderId="3" xfId="5" applyNumberFormat="1" applyFont="1" applyFill="1" applyBorder="1" applyAlignment="1" applyProtection="1">
      <alignment horizontal="center" vertical="center" wrapText="1"/>
    </xf>
    <xf numFmtId="49" fontId="42" fillId="7" borderId="6" xfId="9" applyFont="1" applyFill="1" applyBorder="1" applyAlignment="1" applyProtection="1">
      <alignment horizontal="left" vertical="center" indent="1"/>
    </xf>
    <xf numFmtId="49" fontId="3" fillId="7" borderId="6" xfId="9" applyFont="1" applyFill="1" applyBorder="1" applyAlignment="1" applyProtection="1">
      <alignment horizontal="right" vertical="center" wrapText="1"/>
    </xf>
    <xf numFmtId="49" fontId="3" fillId="7" borderId="1" xfId="9" applyFont="1" applyFill="1" applyBorder="1" applyAlignment="1" applyProtection="1">
      <alignment horizontal="right" vertical="center" wrapText="1"/>
    </xf>
    <xf numFmtId="0" fontId="3" fillId="0" borderId="14" xfId="5" applyFont="1" applyFill="1" applyBorder="1" applyAlignment="1" applyProtection="1">
      <alignment vertical="center" wrapText="1"/>
    </xf>
    <xf numFmtId="0" fontId="44" fillId="0" borderId="0" xfId="5" applyFont="1" applyFill="1" applyAlignment="1" applyProtection="1">
      <alignment vertical="center" wrapText="1"/>
    </xf>
    <xf numFmtId="0" fontId="45" fillId="0" borderId="0" xfId="5" applyFont="1" applyFill="1" applyAlignment="1" applyProtection="1">
      <alignment vertical="center" wrapText="1"/>
    </xf>
    <xf numFmtId="0" fontId="46" fillId="0" borderId="0" xfId="5" applyFont="1" applyFill="1" applyAlignment="1" applyProtection="1">
      <alignment horizontal="center" vertical="center" wrapText="1"/>
    </xf>
    <xf numFmtId="0" fontId="47" fillId="0" borderId="0" xfId="12" applyFont="1" applyFill="1" applyProtection="1"/>
    <xf numFmtId="0" fontId="28" fillId="0" borderId="0" xfId="0" applyNumberFormat="1" applyFont="1" applyFill="1" applyAlignment="1" applyProtection="1">
      <alignment vertical="center"/>
    </xf>
    <xf numFmtId="0" fontId="28" fillId="0" borderId="0" xfId="0" applyNumberFormat="1" applyFont="1" applyAlignment="1">
      <alignment vertical="center"/>
    </xf>
    <xf numFmtId="0" fontId="0" fillId="0" borderId="0" xfId="0" applyNumberFormat="1" applyAlignment="1">
      <alignment vertical="center"/>
    </xf>
    <xf numFmtId="0" fontId="48" fillId="0" borderId="0" xfId="0" applyNumberFormat="1" applyFont="1" applyAlignment="1">
      <alignment vertical="center"/>
    </xf>
    <xf numFmtId="0" fontId="49" fillId="0" borderId="0" xfId="0" applyNumberFormat="1" applyFont="1" applyAlignment="1">
      <alignment vertical="center"/>
    </xf>
    <xf numFmtId="0" fontId="36" fillId="0" borderId="0" xfId="6" applyFont="1" applyFill="1" applyBorder="1" applyAlignment="1" applyProtection="1">
      <alignment vertical="center" wrapText="1"/>
    </xf>
    <xf numFmtId="0" fontId="15" fillId="0" borderId="0" xfId="6" applyFont="1" applyFill="1" applyBorder="1" applyAlignment="1" applyProtection="1">
      <alignment vertical="center" wrapText="1"/>
    </xf>
    <xf numFmtId="0" fontId="28" fillId="0" borderId="0" xfId="0" applyNumberFormat="1" applyFont="1" applyBorder="1" applyAlignment="1">
      <alignment vertical="center"/>
    </xf>
    <xf numFmtId="0" fontId="25" fillId="0" borderId="0" xfId="0" applyNumberFormat="1" applyFont="1" applyBorder="1" applyAlignment="1">
      <alignment vertical="center"/>
    </xf>
    <xf numFmtId="49" fontId="4" fillId="0" borderId="16" xfId="4" applyNumberFormat="1" applyFont="1" applyFill="1" applyBorder="1" applyAlignment="1" applyProtection="1">
      <alignment horizontal="center" vertical="center" wrapText="1"/>
    </xf>
    <xf numFmtId="49" fontId="4" fillId="0" borderId="0" xfId="4" applyNumberFormat="1" applyFont="1" applyFill="1" applyBorder="1" applyAlignment="1" applyProtection="1">
      <alignment vertical="center" wrapText="1"/>
    </xf>
    <xf numFmtId="0" fontId="25" fillId="0" borderId="0" xfId="0" applyNumberFormat="1" applyFont="1" applyFill="1" applyBorder="1" applyAlignment="1" applyProtection="1">
      <alignment vertical="center"/>
    </xf>
    <xf numFmtId="0" fontId="0" fillId="0" borderId="0" xfId="0" applyNumberFormat="1" applyBorder="1" applyAlignment="1">
      <alignment vertical="center"/>
    </xf>
    <xf numFmtId="49" fontId="3" fillId="3" borderId="17" xfId="4" applyNumberFormat="1" applyFont="1" applyFill="1" applyBorder="1" applyAlignment="1" applyProtection="1">
      <alignment horizontal="center" vertical="center" wrapText="1"/>
    </xf>
    <xf numFmtId="49" fontId="50" fillId="0" borderId="0" xfId="4" applyNumberFormat="1" applyFont="1" applyFill="1" applyBorder="1" applyAlignment="1" applyProtection="1">
      <alignment vertical="center" wrapText="1"/>
    </xf>
    <xf numFmtId="49" fontId="3" fillId="0" borderId="0" xfId="4" applyNumberFormat="1" applyFont="1" applyFill="1" applyBorder="1" applyAlignment="1" applyProtection="1">
      <alignment vertical="center" wrapText="1"/>
    </xf>
    <xf numFmtId="0" fontId="4" fillId="0" borderId="0" xfId="13" applyFont="1" applyFill="1" applyBorder="1" applyAlignment="1" applyProtection="1">
      <alignment vertical="center" wrapText="1"/>
    </xf>
    <xf numFmtId="49" fontId="4" fillId="0" borderId="0" xfId="4" applyNumberFormat="1" applyFont="1" applyFill="1" applyBorder="1" applyAlignment="1" applyProtection="1">
      <alignment horizontal="center" vertical="center" wrapText="1"/>
    </xf>
    <xf numFmtId="0" fontId="4" fillId="0" borderId="0" xfId="13" applyNumberFormat="1" applyFont="1" applyFill="1" applyBorder="1" applyAlignment="1" applyProtection="1">
      <alignment vertical="center" wrapText="1"/>
    </xf>
    <xf numFmtId="0" fontId="25" fillId="0" borderId="0" xfId="0" applyNumberFormat="1" applyFont="1" applyAlignment="1">
      <alignment vertical="center"/>
    </xf>
    <xf numFmtId="0" fontId="14" fillId="0" borderId="0" xfId="0" applyNumberFormat="1" applyFont="1" applyBorder="1" applyAlignment="1">
      <alignment vertical="center"/>
    </xf>
    <xf numFmtId="0" fontId="49" fillId="0" borderId="0" xfId="0" applyNumberFormat="1" applyFont="1" applyBorder="1" applyAlignment="1">
      <alignment vertical="center"/>
    </xf>
    <xf numFmtId="0" fontId="29" fillId="0" borderId="0" xfId="0" applyNumberFormat="1" applyFont="1" applyAlignment="1">
      <alignment vertical="center"/>
    </xf>
    <xf numFmtId="0" fontId="0" fillId="0" borderId="0" xfId="0" applyNumberFormat="1" applyFont="1" applyAlignment="1">
      <alignment vertical="center"/>
    </xf>
    <xf numFmtId="0" fontId="32" fillId="0" borderId="0" xfId="0" applyNumberFormat="1" applyFont="1" applyBorder="1" applyAlignment="1">
      <alignment horizontal="center" vertical="center" wrapText="1"/>
    </xf>
    <xf numFmtId="0" fontId="3" fillId="0" borderId="3" xfId="10" applyNumberFormat="1" applyFont="1" applyFill="1" applyBorder="1" applyAlignment="1" applyProtection="1">
      <alignment horizontal="center" vertical="center" wrapText="1"/>
    </xf>
    <xf numFmtId="49" fontId="3" fillId="0" borderId="3" xfId="4" applyNumberFormat="1" applyFont="1" applyFill="1" applyBorder="1" applyAlignment="1" applyProtection="1">
      <alignment horizontal="center" vertical="center" wrapText="1"/>
    </xf>
    <xf numFmtId="0" fontId="0" fillId="0" borderId="3" xfId="0" applyNumberFormat="1" applyFill="1" applyBorder="1" applyAlignment="1" applyProtection="1">
      <alignment horizontal="center" vertical="center"/>
    </xf>
    <xf numFmtId="49" fontId="0" fillId="0" borderId="3" xfId="0" applyNumberFormat="1" applyFill="1" applyBorder="1" applyAlignment="1" applyProtection="1">
      <alignment horizontal="center" vertical="center"/>
    </xf>
    <xf numFmtId="49" fontId="0" fillId="0" borderId="3" xfId="0" applyNumberFormat="1" applyFill="1" applyBorder="1" applyAlignment="1" applyProtection="1">
      <alignment horizontal="left" vertical="center"/>
    </xf>
    <xf numFmtId="0" fontId="0" fillId="0" borderId="0" xfId="0" applyNumberFormat="1" applyFill="1" applyAlignment="1" applyProtection="1">
      <alignment vertical="center"/>
    </xf>
    <xf numFmtId="49" fontId="0" fillId="0" borderId="0" xfId="0" applyNumberFormat="1" applyAlignment="1">
      <alignment vertical="center"/>
    </xf>
    <xf numFmtId="49" fontId="3" fillId="6" borderId="3" xfId="4" applyNumberFormat="1" applyFont="1" applyFill="1" applyBorder="1" applyAlignment="1" applyProtection="1">
      <alignment horizontal="left" vertical="center" wrapText="1"/>
      <protection locked="0"/>
    </xf>
    <xf numFmtId="0" fontId="42" fillId="0" borderId="3" xfId="0" applyNumberFormat="1" applyFont="1" applyFill="1" applyBorder="1" applyAlignment="1" applyProtection="1">
      <alignment horizontal="left" vertical="center"/>
    </xf>
    <xf numFmtId="0" fontId="42" fillId="7" borderId="2" xfId="0" applyNumberFormat="1" applyFont="1" applyFill="1" applyBorder="1" applyAlignment="1" applyProtection="1">
      <alignment horizontal="left" vertical="center"/>
    </xf>
    <xf numFmtId="0" fontId="42" fillId="7" borderId="6" xfId="0" applyNumberFormat="1" applyFont="1" applyFill="1" applyBorder="1" applyAlignment="1" applyProtection="1">
      <alignment horizontal="left" vertical="center"/>
    </xf>
    <xf numFmtId="0" fontId="42" fillId="7" borderId="1" xfId="0" applyNumberFormat="1" applyFont="1" applyFill="1" applyBorder="1" applyAlignment="1" applyProtection="1">
      <alignment horizontal="left" vertical="center"/>
    </xf>
    <xf numFmtId="0" fontId="0" fillId="7" borderId="6" xfId="0" applyNumberFormat="1" applyFill="1" applyBorder="1" applyAlignment="1" applyProtection="1">
      <alignment vertical="center"/>
    </xf>
    <xf numFmtId="0" fontId="0" fillId="0" borderId="0" xfId="0" applyNumberFormat="1" applyAlignment="1">
      <alignment vertical="top" wrapText="1"/>
    </xf>
    <xf numFmtId="0" fontId="28" fillId="0" borderId="0" xfId="0" applyNumberFormat="1" applyFont="1" applyFill="1" applyBorder="1" applyAlignment="1">
      <alignment vertical="center"/>
    </xf>
    <xf numFmtId="0" fontId="0" fillId="0" borderId="0" xfId="0" applyNumberFormat="1" applyFill="1" applyBorder="1" applyAlignment="1">
      <alignment vertical="center"/>
    </xf>
    <xf numFmtId="49" fontId="53" fillId="2" borderId="0" xfId="10" applyNumberFormat="1" applyFont="1" applyFill="1" applyBorder="1" applyAlignment="1" applyProtection="1">
      <alignment horizontal="center" vertical="center" wrapText="1"/>
    </xf>
    <xf numFmtId="0" fontId="53" fillId="0" borderId="0" xfId="13" applyNumberFormat="1" applyFont="1" applyFill="1" applyBorder="1" applyAlignment="1" applyProtection="1">
      <alignment horizontal="center" vertical="center" wrapText="1"/>
    </xf>
    <xf numFmtId="0" fontId="53" fillId="0" borderId="0" xfId="4" applyNumberFormat="1" applyFont="1" applyFill="1" applyBorder="1" applyAlignment="1" applyProtection="1">
      <alignment horizontal="center" vertical="center" wrapText="1"/>
    </xf>
    <xf numFmtId="0" fontId="53" fillId="0" borderId="0" xfId="0" applyNumberFormat="1" applyFont="1" applyFill="1" applyBorder="1" applyAlignment="1">
      <alignment horizontal="center" vertical="center"/>
    </xf>
    <xf numFmtId="0" fontId="54" fillId="0" borderId="0" xfId="0" applyNumberFormat="1" applyFont="1" applyFill="1" applyBorder="1" applyAlignment="1">
      <alignment vertical="center"/>
    </xf>
    <xf numFmtId="0" fontId="28" fillId="0" borderId="0"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49" fontId="3" fillId="0" borderId="8" xfId="5" applyNumberFormat="1" applyFont="1" applyFill="1" applyBorder="1" applyAlignment="1" applyProtection="1">
      <alignment horizontal="center" vertical="center" wrapText="1"/>
    </xf>
    <xf numFmtId="0" fontId="3" fillId="0" borderId="8" xfId="13" applyFont="1" applyFill="1" applyBorder="1" applyAlignment="1" applyProtection="1">
      <alignment horizontal="left" vertical="center" wrapText="1" indent="2"/>
    </xf>
    <xf numFmtId="0" fontId="3" fillId="0" borderId="8" xfId="4" applyNumberFormat="1" applyFont="1" applyFill="1" applyBorder="1" applyAlignment="1" applyProtection="1">
      <alignment horizontal="left" vertical="center" wrapText="1"/>
    </xf>
    <xf numFmtId="49" fontId="3" fillId="0" borderId="8" xfId="5" applyNumberFormat="1" applyFont="1" applyFill="1" applyBorder="1" applyAlignment="1" applyProtection="1">
      <alignment vertical="center" wrapText="1"/>
    </xf>
    <xf numFmtId="14" fontId="3" fillId="3" borderId="3" xfId="4" applyNumberFormat="1" applyFont="1" applyFill="1" applyBorder="1" applyAlignment="1" applyProtection="1">
      <alignment horizontal="left" vertical="center" wrapText="1"/>
    </xf>
    <xf numFmtId="0" fontId="4" fillId="0" borderId="0" xfId="11" applyNumberFormat="1" applyFont="1" applyFill="1" applyBorder="1" applyAlignment="1" applyProtection="1">
      <alignment vertical="center"/>
    </xf>
    <xf numFmtId="49" fontId="3" fillId="2" borderId="0" xfId="10" applyNumberFormat="1" applyFont="1" applyFill="1" applyBorder="1" applyAlignment="1" applyProtection="1">
      <alignment horizontal="center" vertical="center" wrapText="1"/>
    </xf>
    <xf numFmtId="49" fontId="3" fillId="0" borderId="0" xfId="83">
      <alignment vertical="top"/>
    </xf>
    <xf numFmtId="49" fontId="28" fillId="0" borderId="0" xfId="83" applyFont="1" applyAlignment="1">
      <alignment vertical="top"/>
    </xf>
    <xf numFmtId="0" fontId="0" fillId="0" borderId="3" xfId="10" applyFont="1" applyFill="1" applyBorder="1" applyAlignment="1" applyProtection="1">
      <alignment horizontal="center" vertical="center" wrapText="1"/>
    </xf>
    <xf numFmtId="0" fontId="0" fillId="5" borderId="3" xfId="2" applyNumberFormat="1" applyFont="1" applyFill="1" applyBorder="1" applyAlignment="1" applyProtection="1">
      <alignment horizontal="left" vertical="center" wrapText="1"/>
      <protection locked="0"/>
    </xf>
    <xf numFmtId="0" fontId="0" fillId="0" borderId="0" xfId="0" applyAlignment="1">
      <alignment vertical="top"/>
    </xf>
    <xf numFmtId="49" fontId="0" fillId="2" borderId="3" xfId="5" applyNumberFormat="1" applyFont="1" applyFill="1" applyBorder="1" applyAlignment="1" applyProtection="1">
      <alignment horizontal="center" vertical="center" wrapText="1"/>
    </xf>
    <xf numFmtId="0" fontId="0" fillId="0" borderId="3" xfId="5" applyFont="1" applyFill="1" applyBorder="1" applyAlignment="1" applyProtection="1">
      <alignment horizontal="left" vertical="center" wrapText="1"/>
    </xf>
    <xf numFmtId="0" fontId="3" fillId="0" borderId="3" xfId="5" applyFont="1" applyFill="1" applyBorder="1" applyAlignment="1" applyProtection="1">
      <alignment vertical="center" wrapText="1"/>
    </xf>
    <xf numFmtId="0" fontId="15" fillId="0" borderId="0" xfId="3" applyFont="1" applyBorder="1" applyAlignment="1">
      <alignment vertical="center" wrapText="1"/>
    </xf>
    <xf numFmtId="0" fontId="52" fillId="0" borderId="0" xfId="5" applyFont="1" applyFill="1" applyAlignment="1" applyProtection="1">
      <alignment horizontal="right" vertical="top" wrapText="1"/>
    </xf>
    <xf numFmtId="0" fontId="3" fillId="0" borderId="0" xfId="5" applyFont="1" applyFill="1" applyAlignment="1" applyProtection="1">
      <alignment horizontal="left" vertical="center" wrapText="1" indent="1"/>
    </xf>
    <xf numFmtId="0" fontId="3" fillId="0" borderId="18" xfId="5" applyNumberFormat="1" applyFont="1" applyFill="1" applyBorder="1" applyAlignment="1" applyProtection="1">
      <alignment horizontal="left" vertical="center" wrapText="1"/>
    </xf>
    <xf numFmtId="0" fontId="50" fillId="0" borderId="0" xfId="5" applyFont="1" applyFill="1" applyAlignment="1" applyProtection="1">
      <alignment vertical="center" wrapText="1"/>
    </xf>
    <xf numFmtId="0" fontId="3" fillId="7" borderId="30" xfId="5" applyFont="1" applyFill="1" applyBorder="1" applyAlignment="1" applyProtection="1">
      <alignment vertical="center" wrapText="1"/>
    </xf>
    <xf numFmtId="0" fontId="50" fillId="0" borderId="0" xfId="4" applyNumberFormat="1" applyFont="1" applyFill="1" applyBorder="1" applyAlignment="1" applyProtection="1">
      <alignment vertical="center" wrapText="1"/>
    </xf>
    <xf numFmtId="49" fontId="3" fillId="0" borderId="0" xfId="0" applyNumberFormat="1" applyFont="1" applyAlignment="1">
      <alignment vertical="top"/>
    </xf>
    <xf numFmtId="0" fontId="3" fillId="0" borderId="0" xfId="11" applyNumberFormat="1" applyFont="1" applyFill="1" applyBorder="1" applyAlignment="1" applyProtection="1">
      <alignment vertical="center"/>
    </xf>
    <xf numFmtId="0" fontId="4" fillId="0" borderId="0" xfId="11" applyNumberFormat="1" applyFont="1" applyFill="1" applyBorder="1" applyAlignment="1">
      <alignment horizontal="center" vertical="center"/>
    </xf>
    <xf numFmtId="0" fontId="50" fillId="0" borderId="0" xfId="11" applyNumberFormat="1" applyFont="1" applyFill="1" applyBorder="1" applyAlignment="1">
      <alignment vertical="center"/>
    </xf>
    <xf numFmtId="0" fontId="3" fillId="0" borderId="0" xfId="11" applyNumberFormat="1" applyFont="1" applyFill="1" applyBorder="1" applyAlignment="1">
      <alignment horizontal="center" vertical="center"/>
    </xf>
    <xf numFmtId="0" fontId="3" fillId="0" borderId="0" xfId="13" applyNumberFormat="1" applyFont="1" applyFill="1" applyBorder="1" applyAlignment="1" applyProtection="1">
      <alignment horizontal="center" vertical="center" wrapText="1"/>
    </xf>
    <xf numFmtId="0" fontId="3" fillId="0" borderId="3" xfId="11" applyNumberFormat="1" applyFont="1" applyFill="1" applyBorder="1" applyAlignment="1">
      <alignment horizontal="center" vertical="center"/>
    </xf>
    <xf numFmtId="0" fontId="4" fillId="0" borderId="0" xfId="11" applyNumberFormat="1" applyFont="1" applyFill="1" applyBorder="1" applyAlignment="1">
      <alignment vertical="center"/>
    </xf>
    <xf numFmtId="0" fontId="3" fillId="0" borderId="0" xfId="5" applyFont="1" applyFill="1" applyAlignment="1" applyProtection="1">
      <alignment vertical="center" wrapText="1"/>
    </xf>
    <xf numFmtId="49" fontId="37" fillId="2" borderId="0" xfId="10" applyNumberFormat="1" applyFont="1" applyFill="1" applyBorder="1" applyAlignment="1" applyProtection="1">
      <alignment horizontal="center" vertical="center" wrapText="1"/>
    </xf>
    <xf numFmtId="0" fontId="32" fillId="2" borderId="0" xfId="5" applyFont="1" applyFill="1" applyBorder="1" applyAlignment="1" applyProtection="1">
      <alignment horizontal="center" vertical="center" wrapText="1"/>
    </xf>
    <xf numFmtId="0" fontId="51" fillId="2" borderId="0" xfId="5" applyFont="1" applyFill="1" applyBorder="1" applyAlignment="1" applyProtection="1">
      <alignment vertical="center" wrapText="1"/>
    </xf>
    <xf numFmtId="0" fontId="51" fillId="0" borderId="0" xfId="5" applyFont="1" applyFill="1" applyAlignment="1" applyProtection="1">
      <alignment vertical="center" wrapText="1"/>
    </xf>
    <xf numFmtId="0" fontId="3" fillId="2" borderId="3" xfId="5" applyFont="1" applyFill="1" applyBorder="1" applyAlignment="1" applyProtection="1">
      <alignment horizontal="center" vertical="center" wrapText="1"/>
    </xf>
    <xf numFmtId="0" fontId="3" fillId="7" borderId="2" xfId="5" applyFont="1" applyFill="1" applyBorder="1" applyAlignment="1" applyProtection="1">
      <alignment vertical="center" wrapText="1"/>
    </xf>
    <xf numFmtId="49" fontId="3" fillId="0" borderId="0" xfId="11" applyFont="1">
      <alignment vertical="top"/>
    </xf>
    <xf numFmtId="0" fontId="29" fillId="0" borderId="0" xfId="5" applyFont="1" applyFill="1" applyAlignment="1" applyProtection="1">
      <alignment vertical="center" wrapText="1"/>
    </xf>
    <xf numFmtId="0" fontId="3" fillId="0" borderId="3" xfId="5" applyNumberFormat="1" applyFont="1" applyFill="1" applyBorder="1" applyAlignment="1" applyProtection="1">
      <alignment vertical="center" wrapText="1"/>
    </xf>
    <xf numFmtId="0" fontId="28" fillId="0" borderId="0" xfId="5" applyFont="1" applyFill="1" applyAlignment="1" applyProtection="1">
      <alignment vertical="center"/>
    </xf>
    <xf numFmtId="49" fontId="3" fillId="0" borderId="0" xfId="5" applyNumberFormat="1" applyFont="1" applyFill="1" applyBorder="1" applyAlignment="1" applyProtection="1">
      <alignment vertical="center" wrapText="1"/>
    </xf>
    <xf numFmtId="49" fontId="3" fillId="0" borderId="0" xfId="83" applyNumberFormat="1" applyFont="1">
      <alignment vertical="top"/>
    </xf>
    <xf numFmtId="0" fontId="3" fillId="3" borderId="3" xfId="4" applyNumberFormat="1" applyFont="1" applyFill="1" applyBorder="1" applyAlignment="1" applyProtection="1">
      <alignment horizontal="left" vertical="center" wrapText="1"/>
    </xf>
    <xf numFmtId="0" fontId="3" fillId="0" borderId="3" xfId="4" applyNumberFormat="1" applyFont="1" applyFill="1" applyBorder="1" applyAlignment="1" applyProtection="1">
      <alignment horizontal="center" vertical="center" wrapText="1"/>
    </xf>
    <xf numFmtId="0" fontId="3" fillId="0" borderId="3" xfId="13" applyFont="1" applyFill="1" applyBorder="1" applyAlignment="1" applyProtection="1">
      <alignment horizontal="left" vertical="center" wrapText="1" indent="2"/>
    </xf>
    <xf numFmtId="49" fontId="3" fillId="0" borderId="0" xfId="5" applyNumberFormat="1" applyFont="1" applyFill="1" applyBorder="1" applyAlignment="1" applyProtection="1">
      <alignment horizontal="center" vertical="center" wrapText="1"/>
    </xf>
    <xf numFmtId="0" fontId="3" fillId="0" borderId="3" xfId="5" applyNumberFormat="1" applyFont="1" applyFill="1" applyBorder="1" applyAlignment="1" applyProtection="1">
      <alignment horizontal="center" vertical="center" wrapText="1"/>
    </xf>
    <xf numFmtId="0" fontId="3" fillId="0" borderId="3" xfId="13" applyNumberFormat="1" applyFont="1" applyFill="1" applyBorder="1" applyAlignment="1" applyProtection="1">
      <alignment horizontal="center" vertical="center" wrapText="1"/>
    </xf>
    <xf numFmtId="0" fontId="3" fillId="0" borderId="3" xfId="13" applyFont="1" applyFill="1" applyBorder="1" applyAlignment="1" applyProtection="1">
      <alignment horizontal="left" vertical="center" wrapText="1" indent="3"/>
    </xf>
    <xf numFmtId="0" fontId="3" fillId="0" borderId="3" xfId="13" applyFont="1" applyFill="1" applyBorder="1" applyAlignment="1" applyProtection="1">
      <alignment horizontal="left" vertical="center" wrapText="1" indent="1"/>
    </xf>
    <xf numFmtId="0" fontId="3" fillId="0" borderId="0" xfId="13" applyFont="1" applyFill="1" applyBorder="1" applyAlignment="1" applyProtection="1">
      <alignment horizontal="left" vertical="center" wrapText="1" indent="2"/>
    </xf>
    <xf numFmtId="0" fontId="3" fillId="0" borderId="0" xfId="4" applyNumberFormat="1" applyFont="1" applyFill="1" applyBorder="1" applyAlignment="1" applyProtection="1">
      <alignment horizontal="left" vertical="center" wrapText="1"/>
    </xf>
    <xf numFmtId="0" fontId="3" fillId="0" borderId="3" xfId="13" applyFont="1" applyFill="1" applyBorder="1" applyAlignment="1" applyProtection="1">
      <alignment horizontal="left" vertical="center" wrapText="1" indent="4"/>
    </xf>
    <xf numFmtId="0" fontId="36" fillId="0" borderId="0" xfId="5" applyFont="1" applyFill="1" applyAlignment="1" applyProtection="1">
      <alignment vertical="center" wrapText="1"/>
    </xf>
    <xf numFmtId="0" fontId="3" fillId="2" borderId="0" xfId="5" applyFont="1" applyFill="1" applyBorder="1" applyAlignment="1" applyProtection="1">
      <alignment vertical="center" wrapText="1"/>
    </xf>
    <xf numFmtId="0" fontId="27" fillId="2" borderId="0" xfId="5" applyFont="1" applyFill="1" applyBorder="1" applyAlignment="1" applyProtection="1">
      <alignment horizontal="center" vertical="center" wrapText="1"/>
    </xf>
    <xf numFmtId="49" fontId="3" fillId="0" borderId="0" xfId="5" applyNumberFormat="1" applyFont="1" applyFill="1" applyAlignment="1" applyProtection="1">
      <alignment vertical="center" wrapText="1"/>
    </xf>
    <xf numFmtId="0" fontId="3" fillId="0" borderId="0" xfId="11" applyNumberFormat="1" applyFont="1" applyFill="1" applyBorder="1" applyAlignment="1">
      <alignment vertical="center"/>
    </xf>
    <xf numFmtId="49" fontId="4" fillId="0" borderId="0" xfId="5" applyNumberFormat="1" applyFont="1" applyFill="1" applyAlignment="1" applyProtection="1">
      <alignment vertical="center" wrapText="1"/>
    </xf>
    <xf numFmtId="0" fontId="3" fillId="0" borderId="3" xfId="5" applyNumberFormat="1" applyFont="1" applyFill="1" applyBorder="1" applyAlignment="1" applyProtection="1">
      <alignment horizontal="left" vertical="top" wrapText="1"/>
    </xf>
    <xf numFmtId="0" fontId="36" fillId="0" borderId="0" xfId="3" applyFont="1" applyBorder="1" applyAlignment="1">
      <alignment vertical="center" wrapText="1"/>
    </xf>
    <xf numFmtId="0" fontId="3" fillId="2" borderId="0" xfId="5" applyFont="1" applyFill="1" applyBorder="1" applyAlignment="1" applyProtection="1">
      <alignment horizontal="right" vertical="center" wrapText="1"/>
    </xf>
    <xf numFmtId="0" fontId="3" fillId="2" borderId="0" xfId="5" applyFont="1" applyFill="1" applyBorder="1" applyAlignment="1" applyProtection="1">
      <alignment horizontal="center" vertical="center" wrapText="1"/>
    </xf>
    <xf numFmtId="0" fontId="3" fillId="2" borderId="0" xfId="5" applyFont="1" applyFill="1" applyBorder="1" applyAlignment="1" applyProtection="1">
      <alignment horizontal="right" vertical="center"/>
    </xf>
    <xf numFmtId="49" fontId="85" fillId="7" borderId="1" xfId="83" applyFont="1" applyFill="1" applyBorder="1" applyAlignment="1" applyProtection="1">
      <alignment horizontal="center" vertical="top"/>
    </xf>
    <xf numFmtId="49" fontId="42" fillId="7" borderId="6" xfId="83" applyFont="1" applyFill="1" applyBorder="1" applyAlignment="1" applyProtection="1">
      <alignment horizontal="left" vertical="center" indent="2"/>
    </xf>
    <xf numFmtId="0" fontId="3" fillId="0" borderId="0" xfId="5" applyFont="1" applyFill="1" applyAlignment="1" applyProtection="1">
      <alignment horizontal="left" vertical="center" wrapText="1" indent="2"/>
    </xf>
    <xf numFmtId="49" fontId="42" fillId="7" borderId="6" xfId="83" applyFont="1" applyFill="1" applyBorder="1" applyAlignment="1" applyProtection="1">
      <alignment horizontal="left" vertical="center"/>
    </xf>
    <xf numFmtId="0" fontId="3" fillId="0" borderId="8" xfId="5" applyFont="1" applyFill="1" applyBorder="1" applyAlignment="1" applyProtection="1">
      <alignment vertical="center" wrapText="1"/>
    </xf>
    <xf numFmtId="0" fontId="3" fillId="0" borderId="0" xfId="4" applyNumberFormat="1" applyFont="1" applyFill="1" applyBorder="1" applyAlignment="1" applyProtection="1">
      <alignment horizontal="center" vertical="center" wrapText="1"/>
    </xf>
    <xf numFmtId="0" fontId="55" fillId="0" borderId="0" xfId="5" applyFont="1" applyFill="1" applyAlignment="1" applyProtection="1">
      <alignment vertical="top" wrapText="1"/>
    </xf>
    <xf numFmtId="0" fontId="3" fillId="0" borderId="0" xfId="5" applyFont="1" applyFill="1" applyAlignment="1" applyProtection="1">
      <alignment vertical="center" wrapText="1"/>
    </xf>
    <xf numFmtId="0" fontId="51" fillId="2" borderId="0" xfId="5" applyFont="1" applyFill="1" applyBorder="1" applyAlignment="1" applyProtection="1">
      <alignment vertical="center" wrapText="1"/>
    </xf>
    <xf numFmtId="0" fontId="51" fillId="0" borderId="0" xfId="5" applyFont="1" applyFill="1" applyAlignment="1" applyProtection="1">
      <alignment vertical="center" wrapText="1"/>
    </xf>
    <xf numFmtId="0" fontId="3" fillId="0" borderId="0" xfId="5" applyFont="1" applyFill="1" applyBorder="1" applyAlignment="1" applyProtection="1">
      <alignment vertical="center" wrapText="1"/>
    </xf>
    <xf numFmtId="0" fontId="3" fillId="0" borderId="0" xfId="13" applyFont="1" applyFill="1" applyBorder="1" applyAlignment="1" applyProtection="1">
      <alignment vertical="center" wrapText="1"/>
    </xf>
    <xf numFmtId="49" fontId="3" fillId="7" borderId="6" xfId="4" applyNumberFormat="1" applyFont="1" applyFill="1" applyBorder="1" applyAlignment="1" applyProtection="1">
      <alignment horizontal="center" vertical="center" wrapText="1"/>
    </xf>
    <xf numFmtId="0" fontId="28" fillId="0" borderId="0" xfId="5" applyFont="1" applyFill="1" applyAlignment="1" applyProtection="1">
      <alignment vertical="center" wrapText="1"/>
    </xf>
    <xf numFmtId="0" fontId="28" fillId="0" borderId="0" xfId="5" applyFont="1" applyFill="1" applyAlignment="1" applyProtection="1">
      <alignment vertical="center"/>
    </xf>
    <xf numFmtId="49" fontId="28" fillId="0" borderId="0" xfId="5" applyNumberFormat="1" applyFont="1" applyFill="1" applyAlignment="1" applyProtection="1">
      <alignment vertical="center" wrapText="1"/>
    </xf>
    <xf numFmtId="49" fontId="3" fillId="0" borderId="0" xfId="5" applyNumberFormat="1" applyFont="1" applyFill="1" applyBorder="1" applyAlignment="1" applyProtection="1">
      <alignment vertical="center" wrapText="1"/>
    </xf>
    <xf numFmtId="49" fontId="3" fillId="0" borderId="3" xfId="5" applyNumberFormat="1" applyFont="1" applyFill="1" applyBorder="1" applyAlignment="1" applyProtection="1">
      <alignment horizontal="left" vertical="center" wrapText="1"/>
    </xf>
    <xf numFmtId="0" fontId="3" fillId="2" borderId="0" xfId="5" applyFont="1" applyFill="1" applyBorder="1" applyAlignment="1" applyProtection="1">
      <alignment vertical="center" wrapText="1"/>
    </xf>
    <xf numFmtId="0" fontId="27" fillId="2" borderId="0" xfId="5" applyFont="1" applyFill="1" applyBorder="1" applyAlignment="1" applyProtection="1">
      <alignment horizontal="center" vertical="center" wrapText="1"/>
    </xf>
    <xf numFmtId="49" fontId="3" fillId="0" borderId="0" xfId="5" applyNumberFormat="1" applyFont="1" applyFill="1" applyAlignment="1" applyProtection="1">
      <alignment vertical="center" wrapText="1"/>
    </xf>
    <xf numFmtId="0" fontId="86" fillId="2" borderId="0" xfId="5"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2" borderId="15" xfId="5" applyFont="1" applyFill="1" applyBorder="1" applyAlignment="1" applyProtection="1">
      <alignment vertical="center" wrapText="1"/>
    </xf>
    <xf numFmtId="0" fontId="28" fillId="0" borderId="0" xfId="4" applyNumberFormat="1" applyFont="1" applyFill="1" applyBorder="1" applyAlignment="1" applyProtection="1">
      <alignment vertical="center" wrapText="1"/>
    </xf>
    <xf numFmtId="0" fontId="3" fillId="2" borderId="3" xfId="5" applyNumberFormat="1" applyFont="1" applyFill="1" applyBorder="1" applyAlignment="1" applyProtection="1">
      <alignment horizontal="left" vertical="center" wrapText="1" indent="1"/>
    </xf>
    <xf numFmtId="0" fontId="3" fillId="2" borderId="3" xfId="5" applyNumberFormat="1" applyFont="1" applyFill="1" applyBorder="1" applyAlignment="1" applyProtection="1">
      <alignment horizontal="left" vertical="center" wrapText="1" indent="2"/>
    </xf>
    <xf numFmtId="0" fontId="3" fillId="2" borderId="3" xfId="5" applyNumberFormat="1" applyFont="1" applyFill="1" applyBorder="1" applyAlignment="1" applyProtection="1">
      <alignment horizontal="left" vertical="center" wrapText="1" indent="3"/>
    </xf>
    <xf numFmtId="0" fontId="3" fillId="2" borderId="3" xfId="5" applyNumberFormat="1" applyFont="1" applyFill="1" applyBorder="1" applyAlignment="1" applyProtection="1">
      <alignment horizontal="left" vertical="center" wrapText="1" indent="4"/>
    </xf>
    <xf numFmtId="0" fontId="3" fillId="2" borderId="3" xfId="5" applyNumberFormat="1" applyFont="1" applyFill="1" applyBorder="1" applyAlignment="1" applyProtection="1">
      <alignment horizontal="left" vertical="center" wrapText="1" indent="5"/>
    </xf>
    <xf numFmtId="49" fontId="3" fillId="7" borderId="1" xfId="4" applyNumberFormat="1" applyFont="1" applyFill="1" applyBorder="1" applyAlignment="1" applyProtection="1">
      <alignment horizontal="center" vertical="center" wrapText="1"/>
    </xf>
    <xf numFmtId="4" fontId="3" fillId="0" borderId="3" xfId="2" applyNumberFormat="1" applyFont="1" applyFill="1" applyBorder="1" applyAlignment="1" applyProtection="1">
      <alignment horizontal="right" vertical="center" wrapText="1"/>
    </xf>
    <xf numFmtId="49" fontId="39" fillId="7" borderId="6" xfId="4" applyNumberFormat="1" applyFont="1" applyFill="1" applyBorder="1" applyAlignment="1" applyProtection="1">
      <alignment horizontal="center" vertical="center" wrapText="1"/>
    </xf>
    <xf numFmtId="0" fontId="3" fillId="0" borderId="0" xfId="5" applyNumberFormat="1" applyFont="1" applyFill="1" applyAlignment="1" applyProtection="1">
      <alignment vertical="center" wrapText="1"/>
    </xf>
    <xf numFmtId="0" fontId="3" fillId="2" borderId="3" xfId="5" applyNumberFormat="1" applyFont="1" applyFill="1" applyBorder="1" applyAlignment="1" applyProtection="1">
      <alignment horizontal="left" vertical="center" wrapText="1"/>
    </xf>
    <xf numFmtId="0" fontId="3" fillId="0" borderId="3" xfId="5" applyNumberFormat="1" applyFont="1" applyFill="1" applyBorder="1" applyAlignment="1" applyProtection="1">
      <alignment vertical="top" wrapText="1"/>
    </xf>
    <xf numFmtId="0" fontId="3" fillId="0" borderId="3" xfId="13" applyFont="1" applyFill="1" applyBorder="1" applyAlignment="1" applyProtection="1">
      <alignment vertical="center" wrapText="1"/>
    </xf>
    <xf numFmtId="0" fontId="3" fillId="0" borderId="3" xfId="5" applyNumberFormat="1" applyFont="1" applyFill="1" applyBorder="1" applyAlignment="1" applyProtection="1">
      <alignment horizontal="left" vertical="center" wrapText="1" indent="6"/>
    </xf>
    <xf numFmtId="49" fontId="37" fillId="2" borderId="8" xfId="10" applyNumberFormat="1" applyFont="1" applyFill="1" applyBorder="1" applyAlignment="1" applyProtection="1">
      <alignment horizontal="center" vertical="center" wrapText="1"/>
    </xf>
    <xf numFmtId="0" fontId="28" fillId="2" borderId="8" xfId="10" applyNumberFormat="1" applyFont="1" applyFill="1" applyBorder="1" applyAlignment="1" applyProtection="1">
      <alignment horizontal="center" vertical="center" wrapText="1"/>
    </xf>
    <xf numFmtId="0" fontId="3" fillId="0" borderId="12" xfId="5" applyFont="1" applyFill="1" applyBorder="1" applyAlignment="1" applyProtection="1">
      <alignment vertical="center" wrapText="1"/>
    </xf>
    <xf numFmtId="0" fontId="3" fillId="0" borderId="13" xfId="5" applyFont="1" applyFill="1" applyBorder="1" applyAlignment="1" applyProtection="1">
      <alignment vertical="center" wrapText="1"/>
    </xf>
    <xf numFmtId="0" fontId="3" fillId="0" borderId="18" xfId="5" applyFont="1" applyFill="1" applyBorder="1" applyAlignment="1" applyProtection="1">
      <alignment vertical="center" wrapText="1"/>
    </xf>
    <xf numFmtId="0" fontId="15" fillId="0" borderId="0" xfId="3" applyFont="1" applyFill="1" applyBorder="1" applyAlignment="1">
      <alignment vertical="center" wrapText="1"/>
    </xf>
    <xf numFmtId="49" fontId="39" fillId="7" borderId="1" xfId="4" applyNumberFormat="1" applyFont="1" applyFill="1" applyBorder="1" applyAlignment="1" applyProtection="1">
      <alignment horizontal="center" vertical="center" wrapText="1"/>
    </xf>
    <xf numFmtId="4" fontId="3" fillId="5" borderId="3" xfId="2" applyNumberFormat="1" applyFont="1" applyFill="1" applyBorder="1" applyAlignment="1" applyProtection="1">
      <alignment horizontal="right" vertical="center" wrapText="1"/>
      <protection locked="0"/>
    </xf>
    <xf numFmtId="0" fontId="4" fillId="0" borderId="0" xfId="4" applyNumberFormat="1" applyFont="1" applyFill="1" applyBorder="1" applyAlignment="1" applyProtection="1">
      <alignment vertical="center" wrapText="1"/>
    </xf>
    <xf numFmtId="0" fontId="34" fillId="2" borderId="0" xfId="5" applyFont="1" applyFill="1" applyBorder="1" applyAlignment="1" applyProtection="1">
      <alignment horizontal="center" vertical="center" wrapText="1"/>
    </xf>
    <xf numFmtId="0" fontId="3" fillId="0" borderId="11" xfId="5" applyFont="1" applyFill="1" applyBorder="1" applyAlignment="1" applyProtection="1">
      <alignment vertical="center" wrapText="1"/>
    </xf>
    <xf numFmtId="0" fontId="28" fillId="0" borderId="0" xfId="5" applyFont="1" applyFill="1" applyBorder="1" applyAlignment="1" applyProtection="1">
      <alignment vertical="center" wrapText="1"/>
    </xf>
    <xf numFmtId="49" fontId="28" fillId="0" borderId="0" xfId="5" applyNumberFormat="1" applyFont="1" applyFill="1" applyBorder="1" applyAlignment="1" applyProtection="1">
      <alignment vertical="center" wrapText="1"/>
    </xf>
    <xf numFmtId="0" fontId="32" fillId="0" borderId="0" xfId="5" applyFont="1" applyFill="1" applyBorder="1" applyAlignment="1" applyProtection="1">
      <alignment vertical="center" wrapText="1"/>
    </xf>
    <xf numFmtId="0" fontId="28" fillId="0" borderId="11" xfId="5" applyFont="1" applyFill="1" applyBorder="1" applyAlignment="1" applyProtection="1">
      <alignment horizontal="center" vertical="center" wrapText="1"/>
    </xf>
    <xf numFmtId="0" fontId="28" fillId="0" borderId="11" xfId="5" applyFont="1" applyFill="1" applyBorder="1" applyAlignment="1" applyProtection="1">
      <alignment vertical="center" wrapText="1"/>
    </xf>
    <xf numFmtId="0" fontId="3" fillId="5" borderId="3" xfId="5" applyNumberFormat="1" applyFont="1" applyFill="1" applyBorder="1" applyAlignment="1" applyProtection="1">
      <alignment horizontal="left" vertical="center" wrapText="1" indent="6"/>
      <protection locked="0"/>
    </xf>
    <xf numFmtId="166" fontId="3" fillId="0" borderId="3" xfId="2" applyNumberFormat="1" applyFont="1" applyFill="1" applyBorder="1" applyAlignment="1" applyProtection="1">
      <alignment horizontal="right" vertical="center" wrapText="1"/>
    </xf>
    <xf numFmtId="0" fontId="25" fillId="0" borderId="0" xfId="1" applyFont="1" applyFill="1" applyBorder="1" applyAlignment="1" applyProtection="1">
      <alignment horizontal="right" vertical="center" wrapText="1" indent="1"/>
    </xf>
    <xf numFmtId="0" fontId="0" fillId="0" borderId="0" xfId="0" applyNumberFormat="1" applyFill="1" applyBorder="1" applyAlignment="1">
      <alignment horizontal="center" vertical="center"/>
    </xf>
    <xf numFmtId="0" fontId="0" fillId="2" borderId="3" xfId="1" applyFont="1" applyFill="1" applyBorder="1" applyAlignment="1" applyProtection="1">
      <alignment horizontal="right" vertical="center" wrapText="1" indent="1"/>
    </xf>
    <xf numFmtId="0" fontId="0" fillId="0" borderId="3" xfId="0" applyNumberFormat="1" applyFill="1" applyBorder="1" applyAlignment="1" applyProtection="1">
      <alignment vertical="center"/>
    </xf>
    <xf numFmtId="0" fontId="87" fillId="0" borderId="0" xfId="0" applyNumberFormat="1" applyFont="1" applyFill="1" applyBorder="1" applyAlignment="1">
      <alignment vertical="center"/>
    </xf>
    <xf numFmtId="0" fontId="0" fillId="42" borderId="3" xfId="90" applyFont="1" applyFill="1" applyBorder="1" applyAlignment="1" applyProtection="1">
      <alignment horizontal="center" vertical="center" wrapText="1"/>
    </xf>
    <xf numFmtId="0" fontId="0" fillId="42" borderId="3" xfId="13" applyFont="1" applyFill="1" applyBorder="1" applyAlignment="1" applyProtection="1">
      <alignment horizontal="center" vertical="center" wrapText="1"/>
    </xf>
    <xf numFmtId="0" fontId="3" fillId="0" borderId="0" xfId="0" applyFont="1" applyBorder="1" applyAlignment="1">
      <alignment vertical="top"/>
    </xf>
    <xf numFmtId="0" fontId="3" fillId="0" borderId="11" xfId="0" applyFont="1" applyBorder="1" applyAlignment="1">
      <alignment vertical="top"/>
    </xf>
    <xf numFmtId="0" fontId="79" fillId="7" borderId="2" xfId="0" applyFont="1" applyFill="1" applyBorder="1" applyAlignment="1" applyProtection="1">
      <alignment horizontal="center" vertical="center"/>
    </xf>
    <xf numFmtId="0" fontId="42" fillId="7" borderId="6" xfId="0" applyFont="1" applyFill="1" applyBorder="1" applyAlignment="1" applyProtection="1">
      <alignment horizontal="left" vertical="center" indent="6"/>
    </xf>
    <xf numFmtId="0" fontId="42" fillId="7" borderId="6" xfId="0" applyFont="1" applyFill="1" applyBorder="1" applyAlignment="1" applyProtection="1">
      <alignment horizontal="left" vertical="center" indent="5"/>
    </xf>
    <xf numFmtId="0" fontId="28" fillId="0" borderId="0" xfId="0" applyFont="1" applyFill="1" applyBorder="1" applyAlignment="1" applyProtection="1">
      <alignment vertical="top"/>
    </xf>
    <xf numFmtId="0" fontId="51" fillId="0" borderId="0" xfId="0" applyFont="1" applyBorder="1" applyAlignment="1">
      <alignment vertical="top"/>
    </xf>
    <xf numFmtId="0" fontId="42" fillId="7" borderId="6" xfId="0" applyFont="1" applyFill="1" applyBorder="1" applyAlignment="1" applyProtection="1">
      <alignment horizontal="left" vertical="center" indent="4"/>
    </xf>
    <xf numFmtId="0" fontId="3" fillId="0" borderId="0" xfId="5" applyFont="1" applyFill="1" applyBorder="1" applyAlignment="1" applyProtection="1">
      <alignment horizontal="center" vertical="center" wrapText="1"/>
    </xf>
    <xf numFmtId="49" fontId="3" fillId="0" borderId="0" xfId="4"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49" fontId="3" fillId="0" borderId="3" xfId="10" applyNumberFormat="1" applyFont="1" applyFill="1" applyBorder="1" applyAlignment="1" applyProtection="1">
      <alignment horizontal="center" vertical="center" wrapText="1"/>
    </xf>
    <xf numFmtId="49" fontId="0" fillId="3" borderId="3" xfId="0" applyNumberFormat="1" applyFill="1" applyBorder="1" applyAlignment="1" applyProtection="1">
      <alignment horizontal="left" vertical="center" wrapText="1"/>
    </xf>
    <xf numFmtId="0" fontId="0" fillId="0" borderId="3" xfId="0" applyNumberFormat="1" applyBorder="1" applyAlignment="1">
      <alignment horizontal="center" vertical="center"/>
    </xf>
    <xf numFmtId="0" fontId="3" fillId="0" borderId="3" xfId="13" applyFont="1" applyFill="1" applyBorder="1" applyAlignment="1" applyProtection="1">
      <alignment horizontal="center" vertical="center" wrapText="1"/>
    </xf>
    <xf numFmtId="0" fontId="4" fillId="0" borderId="0" xfId="13" applyFont="1" applyFill="1" applyBorder="1" applyAlignment="1" applyProtection="1">
      <alignment horizontal="right" vertical="center" wrapText="1"/>
    </xf>
    <xf numFmtId="0" fontId="25" fillId="0" borderId="0" xfId="0" applyNumberFormat="1" applyFont="1" applyFill="1" applyBorder="1" applyAlignment="1" applyProtection="1">
      <alignment horizontal="center" vertical="center"/>
    </xf>
    <xf numFmtId="0" fontId="28" fillId="0" borderId="0" xfId="0" applyNumberFormat="1" applyFont="1" applyFill="1" applyBorder="1" applyAlignment="1">
      <alignment horizontal="center" vertical="center"/>
    </xf>
    <xf numFmtId="0" fontId="0" fillId="0" borderId="3" xfId="0" applyNumberFormat="1" applyFill="1" applyBorder="1" applyAlignment="1">
      <alignment horizontal="center" vertical="center"/>
    </xf>
    <xf numFmtId="0" fontId="3" fillId="0" borderId="0" xfId="13" applyFont="1" applyFill="1" applyBorder="1" applyAlignment="1" applyProtection="1">
      <alignment horizontal="right" vertical="center" wrapText="1"/>
    </xf>
    <xf numFmtId="0" fontId="37" fillId="2" borderId="8" xfId="10" applyNumberFormat="1"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wrapText="1"/>
    </xf>
    <xf numFmtId="49" fontId="0" fillId="0" borderId="3" xfId="4" applyNumberFormat="1" applyFont="1" applyFill="1" applyBorder="1" applyAlignment="1" applyProtection="1">
      <alignment horizontal="left" vertical="center" wrapText="1" inden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3" fillId="2" borderId="0" xfId="1" applyNumberFormat="1" applyFont="1" applyFill="1" applyBorder="1" applyAlignment="1" applyProtection="1">
      <alignment horizontal="left" vertical="top" wrapText="1"/>
    </xf>
    <xf numFmtId="0" fontId="27" fillId="0" borderId="0" xfId="1" applyFont="1" applyAlignment="1" applyProtection="1">
      <alignment horizontal="left" vertical="top" wrapText="1"/>
    </xf>
    <xf numFmtId="4" fontId="3" fillId="0" borderId="3" xfId="7"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indent="1"/>
    </xf>
    <xf numFmtId="0" fontId="15" fillId="0" borderId="3" xfId="6" applyFont="1" applyFill="1" applyBorder="1" applyAlignment="1" applyProtection="1">
      <alignment horizontal="left" vertical="center" wrapText="1" indent="1"/>
    </xf>
    <xf numFmtId="0" fontId="15" fillId="0" borderId="2" xfId="6" applyFont="1" applyFill="1" applyBorder="1" applyAlignment="1" applyProtection="1">
      <alignment horizontal="left" vertical="center" wrapText="1" indent="1"/>
    </xf>
    <xf numFmtId="0" fontId="3" fillId="0" borderId="0" xfId="5" applyFont="1" applyFill="1" applyBorder="1" applyAlignment="1" applyProtection="1">
      <alignment horizontal="center" vertical="center" wrapText="1"/>
    </xf>
    <xf numFmtId="49" fontId="3" fillId="0" borderId="0" xfId="4" applyNumberFormat="1" applyFont="1" applyFill="1" applyBorder="1" applyAlignment="1" applyProtection="1">
      <alignment horizontal="center" vertical="center" wrapText="1"/>
    </xf>
    <xf numFmtId="0" fontId="3" fillId="0" borderId="3" xfId="5" applyFont="1" applyFill="1" applyBorder="1" applyAlignment="1" applyProtection="1">
      <alignment horizontal="center" vertical="center" wrapText="1"/>
    </xf>
    <xf numFmtId="164" fontId="3" fillId="0" borderId="2" xfId="5" applyNumberFormat="1" applyFont="1" applyFill="1" applyBorder="1" applyAlignment="1" applyProtection="1">
      <alignment horizontal="center" vertical="center" wrapText="1"/>
    </xf>
    <xf numFmtId="164" fontId="3" fillId="0" borderId="1" xfId="5" applyNumberFormat="1" applyFont="1" applyFill="1" applyBorder="1" applyAlignment="1" applyProtection="1">
      <alignment horizontal="center" vertical="center" wrapText="1"/>
    </xf>
    <xf numFmtId="164" fontId="3" fillId="0" borderId="3" xfId="5" applyNumberFormat="1" applyFont="1" applyFill="1" applyBorder="1" applyAlignment="1" applyProtection="1">
      <alignment horizontal="center" vertical="center" wrapText="1"/>
    </xf>
    <xf numFmtId="49" fontId="37" fillId="0" borderId="6" xfId="10" applyNumberFormat="1" applyFont="1" applyFill="1" applyBorder="1" applyAlignment="1" applyProtection="1">
      <alignment horizontal="center" vertical="center" wrapText="1"/>
    </xf>
    <xf numFmtId="0" fontId="32" fillId="0" borderId="11" xfId="5" applyFont="1" applyFill="1" applyBorder="1" applyAlignment="1" applyProtection="1">
      <alignment horizontal="center" vertical="center" wrapText="1"/>
    </xf>
    <xf numFmtId="0" fontId="3" fillId="3" borderId="12" xfId="5" applyNumberFormat="1" applyFont="1" applyFill="1" applyBorder="1" applyAlignment="1" applyProtection="1">
      <alignment horizontal="left" vertical="center" wrapText="1" indent="1"/>
    </xf>
    <xf numFmtId="0" fontId="3" fillId="3" borderId="13" xfId="5" applyNumberFormat="1" applyFont="1" applyFill="1" applyBorder="1" applyAlignment="1" applyProtection="1">
      <alignment horizontal="left" vertical="center" wrapText="1" indent="1"/>
    </xf>
    <xf numFmtId="14" fontId="32" fillId="0" borderId="12" xfId="4" applyNumberFormat="1" applyFont="1" applyFill="1" applyBorder="1" applyAlignment="1" applyProtection="1">
      <alignment horizontal="center" vertical="center" wrapText="1"/>
    </xf>
    <xf numFmtId="14" fontId="32" fillId="0" borderId="13" xfId="4" applyNumberFormat="1" applyFont="1" applyFill="1" applyBorder="1" applyAlignment="1" applyProtection="1">
      <alignment horizontal="center" vertical="center" wrapText="1"/>
    </xf>
    <xf numFmtId="14" fontId="3" fillId="3" borderId="12" xfId="4" applyNumberFormat="1" applyFont="1" applyFill="1" applyBorder="1" applyAlignment="1" applyProtection="1">
      <alignment horizontal="left" vertical="center" wrapText="1" indent="1"/>
    </xf>
    <xf numFmtId="14" fontId="3" fillId="3" borderId="13" xfId="4" applyNumberFormat="1" applyFont="1" applyFill="1" applyBorder="1" applyAlignment="1" applyProtection="1">
      <alignment horizontal="left" vertical="center" wrapText="1" indent="1"/>
    </xf>
    <xf numFmtId="0" fontId="25" fillId="0" borderId="0" xfId="0" applyNumberFormat="1" applyFont="1" applyFill="1" applyBorder="1" applyAlignment="1">
      <alignment horizontal="right" vertical="center"/>
    </xf>
    <xf numFmtId="0" fontId="4" fillId="0" borderId="11" xfId="6" applyFont="1" applyFill="1" applyBorder="1" applyAlignment="1" applyProtection="1">
      <alignment horizontal="left" vertical="center" wrapText="1" indent="1"/>
    </xf>
    <xf numFmtId="0" fontId="4" fillId="0" borderId="13" xfId="6" applyFont="1" applyFill="1" applyBorder="1" applyAlignment="1" applyProtection="1">
      <alignment horizontal="left" vertical="center" wrapText="1" indent="1"/>
    </xf>
    <xf numFmtId="0" fontId="4" fillId="0" borderId="10" xfId="6" applyFont="1" applyFill="1" applyBorder="1" applyAlignment="1" applyProtection="1">
      <alignment horizontal="left" vertical="center" wrapText="1" indent="1"/>
    </xf>
    <xf numFmtId="0" fontId="4" fillId="0" borderId="0" xfId="13" applyFont="1" applyFill="1" applyBorder="1" applyAlignment="1" applyProtection="1">
      <alignment horizontal="right" vertical="center" wrapText="1"/>
    </xf>
    <xf numFmtId="0" fontId="25" fillId="0" borderId="0" xfId="0" applyNumberFormat="1" applyFont="1" applyFill="1" applyBorder="1" applyAlignment="1" applyProtection="1">
      <alignment horizontal="center" vertical="center"/>
    </xf>
    <xf numFmtId="0" fontId="4" fillId="0" borderId="15" xfId="13" applyFont="1" applyFill="1" applyBorder="1" applyAlignment="1" applyProtection="1">
      <alignment horizontal="right" vertical="center" wrapText="1"/>
    </xf>
    <xf numFmtId="0" fontId="3" fillId="0" borderId="3" xfId="13" applyFont="1" applyFill="1" applyBorder="1" applyAlignment="1" applyProtection="1">
      <alignment horizontal="right" vertical="center" wrapText="1"/>
    </xf>
    <xf numFmtId="0" fontId="3" fillId="0" borderId="3" xfId="13" applyFont="1" applyFill="1" applyBorder="1" applyAlignment="1" applyProtection="1">
      <alignment horizontal="center" vertical="center" wrapText="1"/>
    </xf>
    <xf numFmtId="49" fontId="37" fillId="2" borderId="15" xfId="10" applyNumberFormat="1" applyFont="1" applyFill="1" applyBorder="1" applyAlignment="1" applyProtection="1">
      <alignment horizontal="center" vertical="center" wrapText="1"/>
    </xf>
    <xf numFmtId="0" fontId="0" fillId="0" borderId="3" xfId="0" applyNumberFormat="1" applyBorder="1" applyAlignment="1">
      <alignment horizontal="center" vertical="center" wrapText="1"/>
    </xf>
    <xf numFmtId="49" fontId="3" fillId="3" borderId="3" xfId="4" applyNumberFormat="1" applyFont="1" applyFill="1" applyBorder="1" applyAlignment="1" applyProtection="1">
      <alignment horizontal="center" vertical="center" wrapText="1"/>
    </xf>
    <xf numFmtId="0" fontId="0" fillId="3" borderId="3" xfId="0" applyFill="1" applyBorder="1" applyAlignment="1" applyProtection="1">
      <alignment vertical="top"/>
    </xf>
    <xf numFmtId="0" fontId="0" fillId="0" borderId="3" xfId="0" applyBorder="1" applyAlignment="1">
      <alignment vertical="top"/>
    </xf>
    <xf numFmtId="49" fontId="3" fillId="3" borderId="12" xfId="10" applyNumberFormat="1" applyFont="1" applyFill="1" applyBorder="1" applyAlignment="1" applyProtection="1">
      <alignment horizontal="left" vertical="center" wrapText="1"/>
    </xf>
    <xf numFmtId="49" fontId="3" fillId="3" borderId="13" xfId="10" applyNumberFormat="1" applyFont="1" applyFill="1" applyBorder="1" applyAlignment="1" applyProtection="1">
      <alignment horizontal="left" vertical="center" wrapText="1"/>
    </xf>
    <xf numFmtId="49" fontId="3" fillId="3" borderId="18" xfId="10" applyNumberFormat="1" applyFont="1" applyFill="1" applyBorder="1" applyAlignment="1" applyProtection="1">
      <alignment horizontal="left" vertical="center" wrapText="1"/>
    </xf>
    <xf numFmtId="49" fontId="3" fillId="0" borderId="3" xfId="10" applyNumberFormat="1" applyFont="1" applyFill="1" applyBorder="1" applyAlignment="1" applyProtection="1">
      <alignment horizontal="center" vertical="center" wrapText="1"/>
    </xf>
    <xf numFmtId="0" fontId="0" fillId="3" borderId="3" xfId="0" applyNumberFormat="1" applyFill="1" applyBorder="1" applyAlignment="1" applyProtection="1">
      <alignment horizontal="left" vertical="center" wrapText="1"/>
    </xf>
    <xf numFmtId="49" fontId="0" fillId="3" borderId="3" xfId="0" applyNumberFormat="1" applyFill="1" applyBorder="1" applyAlignment="1" applyProtection="1">
      <alignment horizontal="left"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0" fillId="0" borderId="0" xfId="0" applyNumberFormat="1" applyAlignment="1">
      <alignment horizontal="left" vertical="top" wrapText="1"/>
    </xf>
    <xf numFmtId="0" fontId="0" fillId="0" borderId="3" xfId="0" applyNumberFormat="1" applyBorder="1" applyAlignment="1">
      <alignment horizontal="center" vertical="center"/>
    </xf>
    <xf numFmtId="0" fontId="3" fillId="0" borderId="0" xfId="5" applyFont="1" applyFill="1" applyAlignment="1" applyProtection="1">
      <alignment horizontal="left" vertical="top" wrapText="1"/>
    </xf>
    <xf numFmtId="0" fontId="28" fillId="0" borderId="0" xfId="0" applyNumberFormat="1" applyFont="1" applyFill="1" applyBorder="1" applyAlignment="1">
      <alignment horizontal="center" vertical="center"/>
    </xf>
    <xf numFmtId="0" fontId="15" fillId="0" borderId="1" xfId="3" applyFont="1" applyFill="1" applyBorder="1" applyAlignment="1">
      <alignment horizontal="left" vertical="center" wrapText="1" indent="1"/>
    </xf>
    <xf numFmtId="0" fontId="15" fillId="0" borderId="3" xfId="3" applyFont="1" applyFill="1" applyBorder="1" applyAlignment="1">
      <alignment horizontal="left" vertical="center" wrapText="1" indent="1"/>
    </xf>
    <xf numFmtId="0" fontId="15" fillId="0" borderId="2" xfId="3" applyFont="1" applyFill="1" applyBorder="1" applyAlignment="1">
      <alignment horizontal="left" vertical="center" wrapText="1" indent="1"/>
    </xf>
    <xf numFmtId="0" fontId="0" fillId="0" borderId="3" xfId="0" applyNumberFormat="1" applyFill="1" applyBorder="1" applyAlignment="1">
      <alignment horizontal="center" vertical="center"/>
    </xf>
    <xf numFmtId="49" fontId="3" fillId="4" borderId="3" xfId="4" applyNumberFormat="1" applyFont="1" applyFill="1" applyBorder="1" applyAlignment="1" applyProtection="1">
      <alignment horizontal="center" vertical="center" wrapText="1"/>
    </xf>
    <xf numFmtId="0" fontId="3" fillId="0" borderId="12" xfId="5" applyNumberFormat="1" applyFont="1" applyFill="1" applyBorder="1" applyAlignment="1" applyProtection="1">
      <alignment horizontal="left" vertical="top" wrapText="1"/>
    </xf>
    <xf numFmtId="0" fontId="3" fillId="0" borderId="13" xfId="5" applyNumberFormat="1" applyFont="1" applyFill="1" applyBorder="1" applyAlignment="1" applyProtection="1">
      <alignment horizontal="left" vertical="top" wrapText="1"/>
    </xf>
    <xf numFmtId="0" fontId="3" fillId="0" borderId="18" xfId="5" applyNumberFormat="1" applyFont="1" applyFill="1" applyBorder="1" applyAlignment="1" applyProtection="1">
      <alignment horizontal="left" vertical="top" wrapText="1"/>
    </xf>
    <xf numFmtId="0" fontId="32"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wrapText="1"/>
    </xf>
    <xf numFmtId="0" fontId="3" fillId="5" borderId="2" xfId="5" applyNumberFormat="1" applyFont="1" applyFill="1" applyBorder="1" applyAlignment="1" applyProtection="1">
      <alignment horizontal="left" vertical="center" wrapText="1"/>
      <protection locked="0"/>
    </xf>
    <xf numFmtId="0" fontId="3" fillId="5" borderId="6" xfId="5" applyNumberFormat="1" applyFont="1" applyFill="1" applyBorder="1" applyAlignment="1" applyProtection="1">
      <alignment horizontal="left" vertical="center" wrapText="1"/>
      <protection locked="0"/>
    </xf>
    <xf numFmtId="0" fontId="3" fillId="5" borderId="1" xfId="5" applyNumberFormat="1" applyFont="1" applyFill="1" applyBorder="1" applyAlignment="1" applyProtection="1">
      <alignment horizontal="left" vertical="center" wrapText="1"/>
      <protection locked="0"/>
    </xf>
    <xf numFmtId="0" fontId="37" fillId="2" borderId="8" xfId="10" applyNumberFormat="1" applyFont="1" applyFill="1" applyBorder="1" applyAlignment="1" applyProtection="1">
      <alignment horizontal="center" vertical="center" wrapText="1"/>
    </xf>
    <xf numFmtId="0" fontId="32" fillId="0" borderId="15" xfId="5" applyFont="1" applyFill="1" applyBorder="1" applyAlignment="1" applyProtection="1">
      <alignment horizontal="center" vertical="center" wrapText="1"/>
    </xf>
    <xf numFmtId="0" fontId="3" fillId="2" borderId="3" xfId="5" applyFont="1" applyFill="1" applyBorder="1" applyAlignment="1" applyProtection="1">
      <alignment horizontal="center" vertical="center" wrapText="1"/>
    </xf>
    <xf numFmtId="0" fontId="0" fillId="2" borderId="2" xfId="97" applyNumberFormat="1" applyFont="1" applyFill="1" applyBorder="1" applyAlignment="1" applyProtection="1">
      <alignment horizontal="center" vertical="center" wrapText="1"/>
    </xf>
    <xf numFmtId="0" fontId="0" fillId="2" borderId="6" xfId="97" applyNumberFormat="1" applyFont="1" applyFill="1" applyBorder="1" applyAlignment="1" applyProtection="1">
      <alignment horizontal="center" vertical="center" wrapText="1"/>
    </xf>
    <xf numFmtId="0" fontId="0" fillId="2" borderId="1" xfId="97" applyNumberFormat="1"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0" fontId="3" fillId="2" borderId="13" xfId="5" applyFont="1" applyFill="1" applyBorder="1" applyAlignment="1" applyProtection="1">
      <alignment horizontal="center" vertical="center" wrapText="1"/>
    </xf>
    <xf numFmtId="0" fontId="3" fillId="2" borderId="18" xfId="5" applyFont="1" applyFill="1" applyBorder="1" applyAlignment="1" applyProtection="1">
      <alignment horizontal="center" vertical="center" wrapText="1"/>
    </xf>
    <xf numFmtId="0" fontId="42" fillId="7" borderId="12" xfId="0" applyFont="1" applyFill="1" applyBorder="1" applyAlignment="1" applyProtection="1">
      <alignment horizontal="center" vertical="center" textRotation="90" wrapText="1"/>
    </xf>
    <xf numFmtId="0" fontId="42" fillId="7" borderId="13" xfId="0" applyFont="1" applyFill="1" applyBorder="1" applyAlignment="1" applyProtection="1">
      <alignment horizontal="center" vertical="center" textRotation="90" wrapText="1"/>
    </xf>
    <xf numFmtId="0" fontId="42" fillId="7" borderId="18" xfId="0" applyFont="1" applyFill="1" applyBorder="1" applyAlignment="1" applyProtection="1">
      <alignment horizontal="center" vertical="center" textRotation="90" wrapText="1"/>
    </xf>
    <xf numFmtId="0" fontId="3" fillId="42" borderId="12" xfId="90" applyFont="1" applyFill="1" applyBorder="1" applyAlignment="1" applyProtection="1">
      <alignment horizontal="center" vertical="center" wrapText="1"/>
    </xf>
    <xf numFmtId="0" fontId="3" fillId="42" borderId="18" xfId="90" applyFont="1" applyFill="1" applyBorder="1" applyAlignment="1" applyProtection="1">
      <alignment horizontal="center" vertical="center" wrapText="1"/>
    </xf>
    <xf numFmtId="0" fontId="3" fillId="42" borderId="2" xfId="90" applyFont="1" applyFill="1" applyBorder="1" applyAlignment="1" applyProtection="1">
      <alignment horizontal="center" vertical="center" wrapText="1"/>
    </xf>
    <xf numFmtId="0" fontId="3" fillId="42" borderId="1" xfId="90" applyFont="1" applyFill="1" applyBorder="1" applyAlignment="1" applyProtection="1">
      <alignment horizontal="center" vertical="center" wrapText="1"/>
    </xf>
    <xf numFmtId="0" fontId="3" fillId="42" borderId="2" xfId="13" applyFont="1" applyFill="1" applyBorder="1" applyAlignment="1" applyProtection="1">
      <alignment horizontal="center" vertical="center" wrapText="1"/>
    </xf>
    <xf numFmtId="0" fontId="3" fillId="42" borderId="6" xfId="13" applyFont="1" applyFill="1" applyBorder="1" applyAlignment="1" applyProtection="1">
      <alignment horizontal="center" vertical="center" wrapText="1"/>
    </xf>
    <xf numFmtId="0" fontId="3" fillId="42" borderId="1" xfId="13" applyFont="1" applyFill="1" applyBorder="1" applyAlignment="1" applyProtection="1">
      <alignment horizontal="center" vertical="center" wrapText="1"/>
    </xf>
    <xf numFmtId="0" fontId="0" fillId="42" borderId="2" xfId="13" applyFont="1" applyFill="1" applyBorder="1" applyAlignment="1" applyProtection="1">
      <alignment horizontal="center" vertical="center" wrapText="1"/>
    </xf>
    <xf numFmtId="0" fontId="0" fillId="42" borderId="1" xfId="13" applyFont="1" applyFill="1" applyBorder="1" applyAlignment="1" applyProtection="1">
      <alignment horizontal="center" vertical="center" wrapText="1"/>
    </xf>
    <xf numFmtId="0" fontId="3" fillId="0" borderId="0" xfId="13" applyFont="1" applyFill="1" applyBorder="1" applyAlignment="1" applyProtection="1">
      <alignment horizontal="right" vertical="center" wrapText="1"/>
    </xf>
    <xf numFmtId="0" fontId="15" fillId="0" borderId="6" xfId="3" applyFont="1" applyBorder="1" applyAlignment="1">
      <alignment horizontal="left" vertical="center" wrapText="1" indent="1"/>
    </xf>
    <xf numFmtId="0" fontId="4" fillId="0" borderId="0" xfId="4" applyNumberFormat="1" applyFont="1" applyFill="1" applyBorder="1" applyAlignment="1" applyProtection="1">
      <alignment horizontal="left" vertical="center" wrapText="1" indent="1"/>
    </xf>
    <xf numFmtId="14" fontId="3" fillId="3" borderId="3" xfId="4" applyNumberFormat="1" applyFont="1" applyFill="1" applyBorder="1" applyAlignment="1" applyProtection="1">
      <alignment horizontal="left" vertical="center" wrapText="1" indent="1"/>
    </xf>
    <xf numFmtId="0" fontId="3" fillId="3" borderId="3" xfId="4" applyNumberFormat="1" applyFont="1" applyFill="1" applyBorder="1" applyAlignment="1" applyProtection="1">
      <alignment horizontal="left" vertical="center" wrapText="1" indent="1"/>
    </xf>
    <xf numFmtId="0" fontId="3" fillId="0" borderId="3" xfId="11" applyNumberFormat="1" applyFont="1" applyFill="1" applyBorder="1" applyAlignment="1">
      <alignment horizontal="center" vertical="center"/>
    </xf>
    <xf numFmtId="0" fontId="4" fillId="0" borderId="0" xfId="11" applyNumberFormat="1" applyFont="1" applyFill="1" applyBorder="1" applyAlignment="1">
      <alignment horizontal="center" vertical="center"/>
    </xf>
    <xf numFmtId="0" fontId="3" fillId="2" borderId="3" xfId="5" applyFont="1" applyFill="1" applyBorder="1" applyAlignment="1" applyProtection="1">
      <alignment horizontal="center" vertical="center"/>
    </xf>
    <xf numFmtId="0" fontId="51" fillId="2" borderId="11" xfId="5" applyFont="1" applyFill="1" applyBorder="1" applyAlignment="1" applyProtection="1">
      <alignment horizontal="center" vertical="top" wrapText="1"/>
    </xf>
    <xf numFmtId="0" fontId="3" fillId="2" borderId="2" xfId="5" applyFont="1" applyFill="1" applyBorder="1" applyAlignment="1" applyProtection="1">
      <alignment horizontal="center" vertical="center" wrapText="1"/>
    </xf>
    <xf numFmtId="0" fontId="3" fillId="2" borderId="6" xfId="5" applyFont="1" applyFill="1" applyBorder="1" applyAlignment="1" applyProtection="1">
      <alignment horizontal="center" vertical="center" wrapText="1"/>
    </xf>
    <xf numFmtId="0" fontId="3" fillId="2" borderId="1" xfId="5" applyFont="1" applyFill="1" applyBorder="1" applyAlignment="1" applyProtection="1">
      <alignment horizontal="center" vertical="center" wrapText="1"/>
    </xf>
    <xf numFmtId="0" fontId="3" fillId="3" borderId="12" xfId="10" applyNumberFormat="1" applyFont="1" applyFill="1" applyBorder="1" applyAlignment="1" applyProtection="1">
      <alignment horizontal="left" vertical="center" wrapText="1"/>
    </xf>
    <xf numFmtId="0" fontId="3" fillId="3" borderId="12" xfId="4" applyNumberFormat="1" applyFont="1" applyFill="1" applyBorder="1" applyAlignment="1" applyProtection="1">
      <alignment horizontal="left" vertical="center" wrapText="1"/>
    </xf>
    <xf numFmtId="0" fontId="3" fillId="3" borderId="3" xfId="4" applyNumberFormat="1" applyFont="1" applyFill="1" applyBorder="1" applyAlignment="1" applyProtection="1">
      <alignment horizontal="center" vertical="center" wrapText="1"/>
    </xf>
    <xf numFmtId="0" fontId="3" fillId="3" borderId="13" xfId="10" applyNumberFormat="1" applyFont="1" applyFill="1" applyBorder="1" applyAlignment="1" applyProtection="1">
      <alignment horizontal="left" vertical="center" wrapText="1"/>
    </xf>
    <xf numFmtId="0" fontId="3" fillId="3" borderId="13" xfId="4" applyNumberFormat="1" applyFont="1" applyFill="1" applyBorder="1" applyAlignment="1" applyProtection="1">
      <alignment horizontal="left" vertical="center" wrapText="1"/>
    </xf>
    <xf numFmtId="0" fontId="0" fillId="3" borderId="13" xfId="0" applyFill="1" applyBorder="1" applyAlignment="1" applyProtection="1">
      <alignment horizontal="left" vertical="top"/>
    </xf>
    <xf numFmtId="0" fontId="0" fillId="3" borderId="18" xfId="0" applyFill="1" applyBorder="1" applyAlignment="1" applyProtection="1">
      <alignment horizontal="left" vertical="top"/>
    </xf>
    <xf numFmtId="0" fontId="3" fillId="3" borderId="18" xfId="4" applyNumberFormat="1" applyFont="1" applyFill="1" applyBorder="1" applyAlignment="1" applyProtection="1">
      <alignment horizontal="left" vertical="center" wrapText="1"/>
    </xf>
    <xf numFmtId="49" fontId="3" fillId="0" borderId="3" xfId="5" applyNumberFormat="1" applyFont="1" applyFill="1" applyBorder="1" applyAlignment="1" applyProtection="1">
      <alignment horizontal="center" vertical="center" wrapText="1"/>
    </xf>
    <xf numFmtId="4" fontId="3" fillId="3" borderId="3" xfId="2" applyNumberFormat="1" applyFont="1" applyFill="1" applyBorder="1" applyAlignment="1" applyProtection="1">
      <alignment horizontal="left" vertical="center" wrapText="1"/>
    </xf>
    <xf numFmtId="0" fontId="3" fillId="5" borderId="3" xfId="5" applyNumberFormat="1" applyFont="1" applyFill="1" applyBorder="1" applyAlignment="1" applyProtection="1">
      <alignment horizontal="left" vertical="center" wrapText="1"/>
      <protection locked="0"/>
    </xf>
    <xf numFmtId="49" fontId="3" fillId="5" borderId="3" xfId="4" applyNumberFormat="1" applyFont="1" applyFill="1" applyBorder="1" applyAlignment="1" applyProtection="1">
      <alignment horizontal="center" vertical="center" wrapText="1"/>
      <protection locked="0"/>
    </xf>
    <xf numFmtId="49" fontId="88" fillId="5" borderId="3" xfId="4" applyNumberFormat="1" applyFont="1" applyFill="1" applyBorder="1" applyAlignment="1" applyProtection="1">
      <alignment horizontal="center" vertical="center" wrapText="1"/>
      <protection locked="0"/>
    </xf>
    <xf numFmtId="4" fontId="4" fillId="0" borderId="3" xfId="2" applyNumberFormat="1" applyFont="1" applyFill="1" applyBorder="1" applyAlignment="1" applyProtection="1">
      <alignment horizontal="center" vertical="center" wrapText="1"/>
    </xf>
    <xf numFmtId="49" fontId="8" fillId="5" borderId="3" xfId="2" applyNumberFormat="1" applyFill="1" applyBorder="1" applyAlignment="1" applyProtection="1">
      <alignment horizontal="left" vertical="center" wrapText="1"/>
      <protection locked="0"/>
    </xf>
    <xf numFmtId="0" fontId="0" fillId="2" borderId="2" xfId="1" applyFont="1" applyFill="1" applyBorder="1" applyAlignment="1" applyProtection="1">
      <alignment horizontal="right" vertical="center" wrapText="1" indent="1"/>
    </xf>
    <xf numFmtId="0" fontId="0" fillId="0" borderId="12" xfId="10" applyFont="1" applyFill="1" applyBorder="1" applyAlignment="1" applyProtection="1">
      <alignment horizontal="center" vertical="center" wrapText="1"/>
    </xf>
    <xf numFmtId="0" fontId="0" fillId="0" borderId="18" xfId="10" applyFont="1" applyFill="1" applyBorder="1" applyAlignment="1" applyProtection="1">
      <alignment horizontal="center" vertical="center" wrapText="1"/>
    </xf>
    <xf numFmtId="0" fontId="0" fillId="0" borderId="2" xfId="10" applyFont="1" applyFill="1" applyBorder="1" applyAlignment="1" applyProtection="1">
      <alignment horizontal="center" vertical="center" wrapText="1"/>
    </xf>
    <xf numFmtId="0" fontId="0" fillId="0" borderId="1" xfId="10" applyFont="1" applyFill="1" applyBorder="1" applyAlignment="1" applyProtection="1">
      <alignment horizontal="center" vertical="center" wrapText="1"/>
    </xf>
    <xf numFmtId="49" fontId="37" fillId="2" borderId="6" xfId="10" applyNumberFormat="1" applyFont="1" applyFill="1" applyBorder="1" applyAlignment="1" applyProtection="1">
      <alignment horizontal="center" vertical="center" wrapText="1"/>
    </xf>
    <xf numFmtId="49" fontId="0" fillId="2" borderId="2" xfId="5" applyNumberFormat="1" applyFont="1" applyFill="1" applyBorder="1" applyAlignment="1" applyProtection="1">
      <alignment horizontal="center" vertical="center" wrapText="1"/>
    </xf>
    <xf numFmtId="0" fontId="0" fillId="0" borderId="3" xfId="5" applyFont="1" applyFill="1" applyBorder="1" applyAlignment="1" applyProtection="1">
      <alignment horizontal="left" vertical="center" wrapText="1"/>
    </xf>
    <xf numFmtId="0" fontId="39" fillId="0" borderId="3" xfId="5" applyFont="1" applyFill="1" applyBorder="1" applyAlignment="1" applyProtection="1">
      <alignment horizontal="left" vertical="center" wrapText="1"/>
    </xf>
    <xf numFmtId="0" fontId="0" fillId="0" borderId="3" xfId="5"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49" fontId="8" fillId="6" borderId="3" xfId="2" applyNumberFormat="1" applyFill="1" applyBorder="1" applyAlignment="1" applyProtection="1">
      <alignment horizontal="left" vertical="center" wrapText="1"/>
      <protection locked="0"/>
    </xf>
    <xf numFmtId="49" fontId="0" fillId="2" borderId="12" xfId="5" applyNumberFormat="1" applyFont="1" applyFill="1" applyBorder="1" applyAlignment="1" applyProtection="1">
      <alignment horizontal="center" vertical="center" wrapText="1"/>
    </xf>
    <xf numFmtId="0" fontId="0" fillId="0" borderId="13" xfId="5" applyFont="1" applyFill="1" applyBorder="1" applyAlignment="1" applyProtection="1">
      <alignment horizontal="left" vertical="center" wrapText="1"/>
    </xf>
    <xf numFmtId="0" fontId="39" fillId="0" borderId="13" xfId="5" applyFont="1" applyFill="1" applyBorder="1" applyAlignment="1" applyProtection="1">
      <alignment horizontal="left" vertical="center" wrapText="1"/>
    </xf>
    <xf numFmtId="0" fontId="39" fillId="0" borderId="18" xfId="5" applyFont="1" applyFill="1" applyBorder="1" applyAlignment="1" applyProtection="1">
      <alignment horizontal="left" vertical="center" wrapText="1"/>
    </xf>
    <xf numFmtId="49" fontId="0" fillId="2" borderId="3" xfId="5" applyNumberFormat="1" applyFont="1" applyFill="1" applyBorder="1" applyAlignment="1" applyProtection="1">
      <alignment horizontal="center" vertical="center" wrapText="1"/>
    </xf>
    <xf numFmtId="0" fontId="0" fillId="3" borderId="3" xfId="2" applyNumberFormat="1" applyFont="1" applyFill="1" applyBorder="1" applyAlignment="1" applyProtection="1">
      <alignment horizontal="left" vertical="center" wrapText="1" indent="1"/>
    </xf>
    <xf numFmtId="0" fontId="0" fillId="3" borderId="3" xfId="5" applyFont="1" applyFill="1" applyBorder="1" applyAlignment="1" applyProtection="1">
      <alignment horizontal="left" vertical="center" wrapText="1" indent="1"/>
    </xf>
    <xf numFmtId="49" fontId="0" fillId="5" borderId="1" xfId="4" applyNumberFormat="1" applyFont="1" applyFill="1" applyBorder="1" applyAlignment="1" applyProtection="1">
      <alignment horizontal="left" vertical="center" wrapText="1"/>
      <protection locked="0"/>
    </xf>
    <xf numFmtId="49" fontId="0" fillId="5" borderId="3" xfId="4" applyNumberFormat="1" applyFont="1" applyFill="1" applyBorder="1" applyAlignment="1" applyProtection="1">
      <alignment horizontal="left" vertical="center" wrapText="1"/>
      <protection locked="0"/>
    </xf>
    <xf numFmtId="0" fontId="32" fillId="0" borderId="3" xfId="5" applyFont="1" applyFill="1" applyBorder="1" applyAlignment="1" applyProtection="1">
      <alignment horizontal="center" vertical="center" wrapText="1"/>
    </xf>
    <xf numFmtId="4" fontId="0" fillId="5" borderId="3" xfId="2" applyNumberFormat="1" applyFont="1" applyFill="1" applyBorder="1" applyAlignment="1" applyProtection="1">
      <alignment horizontal="right" vertical="center" wrapText="1"/>
      <protection locked="0"/>
    </xf>
    <xf numFmtId="49" fontId="42" fillId="7" borderId="6" xfId="83" applyFont="1" applyFill="1" applyBorder="1" applyAlignment="1" applyProtection="1">
      <alignment horizontal="left" vertical="center" indent="3"/>
    </xf>
    <xf numFmtId="49" fontId="0" fillId="2" borderId="12" xfId="5" applyNumberFormat="1" applyFont="1" applyFill="1" applyBorder="1" applyAlignment="1" applyProtection="1">
      <alignment horizontal="center" vertical="center" wrapText="1"/>
    </xf>
    <xf numFmtId="49" fontId="0" fillId="2" borderId="13" xfId="5" applyNumberFormat="1" applyFont="1" applyFill="1" applyBorder="1" applyAlignment="1" applyProtection="1">
      <alignment horizontal="center" vertical="center" wrapText="1"/>
    </xf>
    <xf numFmtId="49" fontId="0" fillId="2" borderId="18" xfId="5" applyNumberFormat="1" applyFont="1" applyFill="1" applyBorder="1" applyAlignment="1" applyProtection="1">
      <alignment horizontal="center" vertical="center" wrapText="1"/>
    </xf>
    <xf numFmtId="49" fontId="3" fillId="0" borderId="8" xfId="83" applyBorder="1">
      <alignment vertical="top"/>
    </xf>
  </cellXfs>
  <cellStyles count="267">
    <cellStyle name=" 1" xfId="53"/>
    <cellStyle name=" 1 2" xfId="54"/>
    <cellStyle name=" 1_Stage1" xfId="55"/>
    <cellStyle name="_Model_RAB Мой_PR.PROG.WARM.NOTCOMBI.2012.2.16_v1.4(04.04.11) " xfId="56"/>
    <cellStyle name="_Model_RAB Мой_Книга2_PR.PROG.WARM.NOTCOMBI.2012.2.16_v1.4(04.04.11) " xfId="57"/>
    <cellStyle name="_Model_RAB_MRSK_svod_PR.PROG.WARM.NOTCOMBI.2012.2.16_v1.4(04.04.11) " xfId="58"/>
    <cellStyle name="_Model_RAB_MRSK_svod_Книга2_PR.PROG.WARM.NOTCOMBI.2012.2.16_v1.4(04.04.11) " xfId="59"/>
    <cellStyle name="_МОДЕЛЬ_1 (2)_PR.PROG.WARM.NOTCOMBI.2012.2.16_v1.4(04.04.11) " xfId="60"/>
    <cellStyle name="_МОДЕЛЬ_1 (2)_Книга2_PR.PROG.WARM.NOTCOMBI.2012.2.16_v1.4(04.04.11) " xfId="61"/>
    <cellStyle name="_пр 5 тариф RAB_PR.PROG.WARM.NOTCOMBI.2012.2.16_v1.4(04.04.11) " xfId="62"/>
    <cellStyle name="_пр 5 тариф RAB_Книга2_PR.PROG.WARM.NOTCOMBI.2012.2.16_v1.4(04.04.11) " xfId="63"/>
    <cellStyle name="_Расчет RAB_22072008_PR.PROG.WARM.NOTCOMBI.2012.2.16_v1.4(04.04.11) " xfId="64"/>
    <cellStyle name="_Расчет RAB_22072008_Книга2_PR.PROG.WARM.NOTCOMBI.2012.2.16_v1.4(04.04.11) " xfId="65"/>
    <cellStyle name="_Расчет RAB_Лен и МОЭСК_с 2010 года_14.04.2009_со сглаж_version 3.0_без ФСК_PR.PROG.WARM.NOTCOMBI.2012.2.16_v1.4(04.04.11) " xfId="66"/>
    <cellStyle name="_Расчет RAB_Лен и МОЭСК_с 2010 года_14.04.2009_со сглаж_version 3.0_без ФСК_Книга2_PR.PROG.WARM.NOTCOMBI.2012.2.16_v1.4(04.04.11) " xfId="67"/>
    <cellStyle name="20% - Акцент1" xfId="30" builtinId="30" hidden="1"/>
    <cellStyle name="20% - Акцент1" xfId="115" builtinId="30" hidden="1"/>
    <cellStyle name="20% - Акцент1" xfId="157" builtinId="30" hidden="1"/>
    <cellStyle name="20% - Акцент1" xfId="199" builtinId="30" hidden="1"/>
    <cellStyle name="20% - Акцент1" xfId="241" builtinId="30" hidden="1"/>
    <cellStyle name="20% - Акцент2" xfId="34" builtinId="34" hidden="1"/>
    <cellStyle name="20% - Акцент2" xfId="119" builtinId="34" hidden="1"/>
    <cellStyle name="20% - Акцент2" xfId="161" builtinId="34" hidden="1"/>
    <cellStyle name="20% - Акцент2" xfId="203" builtinId="34" hidden="1"/>
    <cellStyle name="20% - Акцент2" xfId="245" builtinId="34" hidden="1"/>
    <cellStyle name="20% - Акцент3" xfId="38" builtinId="38" hidden="1"/>
    <cellStyle name="20% - Акцент3" xfId="123" builtinId="38" hidden="1"/>
    <cellStyle name="20% - Акцент3" xfId="165" builtinId="38" hidden="1"/>
    <cellStyle name="20% - Акцент3" xfId="207" builtinId="38" hidden="1"/>
    <cellStyle name="20% - Акцент3" xfId="249" builtinId="38" hidden="1"/>
    <cellStyle name="20% - Акцент4" xfId="42" builtinId="42" hidden="1"/>
    <cellStyle name="20% - Акцент4" xfId="127" builtinId="42" hidden="1"/>
    <cellStyle name="20% - Акцент4" xfId="169" builtinId="42" hidden="1"/>
    <cellStyle name="20% - Акцент4" xfId="211" builtinId="42" hidden="1"/>
    <cellStyle name="20% - Акцент4" xfId="253" builtinId="42" hidden="1"/>
    <cellStyle name="20% - Акцент5" xfId="46" builtinId="46" hidden="1"/>
    <cellStyle name="20% - Акцент5" xfId="131" builtinId="46" hidden="1"/>
    <cellStyle name="20% - Акцент5" xfId="173" builtinId="46" hidden="1"/>
    <cellStyle name="20% - Акцент5" xfId="215" builtinId="46" hidden="1"/>
    <cellStyle name="20% - Акцент5" xfId="257" builtinId="46" hidden="1"/>
    <cellStyle name="20% - Акцент6" xfId="50" builtinId="50" hidden="1"/>
    <cellStyle name="20% - Акцент6" xfId="135" builtinId="50" hidden="1"/>
    <cellStyle name="20% - Акцент6" xfId="177" builtinId="50" hidden="1"/>
    <cellStyle name="20% - Акцент6" xfId="219" builtinId="50" hidden="1"/>
    <cellStyle name="20% - Акцент6" xfId="261" builtinId="50" hidden="1"/>
    <cellStyle name="40% - Акцент1" xfId="31" builtinId="31" hidden="1"/>
    <cellStyle name="40% - Акцент1" xfId="116" builtinId="31" hidden="1"/>
    <cellStyle name="40% - Акцент1" xfId="158" builtinId="31" hidden="1"/>
    <cellStyle name="40% - Акцент1" xfId="200" builtinId="31" hidden="1"/>
    <cellStyle name="40% - Акцент1" xfId="242" builtinId="31" hidden="1"/>
    <cellStyle name="40% - Акцент2" xfId="35" builtinId="35" hidden="1"/>
    <cellStyle name="40% - Акцент2" xfId="120" builtinId="35" hidden="1"/>
    <cellStyle name="40% - Акцент2" xfId="162" builtinId="35" hidden="1"/>
    <cellStyle name="40% - Акцент2" xfId="204" builtinId="35" hidden="1"/>
    <cellStyle name="40% - Акцент2" xfId="246" builtinId="35" hidden="1"/>
    <cellStyle name="40% - Акцент3" xfId="39" builtinId="39" hidden="1"/>
    <cellStyle name="40% - Акцент3" xfId="124" builtinId="39" hidden="1"/>
    <cellStyle name="40% - Акцент3" xfId="166" builtinId="39" hidden="1"/>
    <cellStyle name="40% - Акцент3" xfId="208" builtinId="39" hidden="1"/>
    <cellStyle name="40% - Акцент3" xfId="250" builtinId="39" hidden="1"/>
    <cellStyle name="40% - Акцент4" xfId="43" builtinId="43" hidden="1"/>
    <cellStyle name="40% - Акцент4" xfId="128" builtinId="43" hidden="1"/>
    <cellStyle name="40% - Акцент4" xfId="170" builtinId="43" hidden="1"/>
    <cellStyle name="40% - Акцент4" xfId="212" builtinId="43" hidden="1"/>
    <cellStyle name="40% - Акцент4" xfId="254" builtinId="43" hidden="1"/>
    <cellStyle name="40% - Акцент5" xfId="47" builtinId="47" hidden="1"/>
    <cellStyle name="40% - Акцент5" xfId="132" builtinId="47" hidden="1"/>
    <cellStyle name="40% - Акцент5" xfId="174" builtinId="47" hidden="1"/>
    <cellStyle name="40% - Акцент5" xfId="216" builtinId="47" hidden="1"/>
    <cellStyle name="40% - Акцент5" xfId="258" builtinId="47" hidden="1"/>
    <cellStyle name="40% - Акцент6" xfId="51" builtinId="51" hidden="1"/>
    <cellStyle name="40% - Акцент6" xfId="136" builtinId="51" hidden="1"/>
    <cellStyle name="40% - Акцент6" xfId="178" builtinId="51" hidden="1"/>
    <cellStyle name="40% - Акцент6" xfId="220" builtinId="51" hidden="1"/>
    <cellStyle name="40% - Акцент6" xfId="262" builtinId="51" hidden="1"/>
    <cellStyle name="60% - Акцент1" xfId="32" builtinId="32" hidden="1"/>
    <cellStyle name="60% - Акцент1" xfId="117" builtinId="32" hidden="1"/>
    <cellStyle name="60% - Акцент1" xfId="159" builtinId="32" hidden="1"/>
    <cellStyle name="60% - Акцент1" xfId="201" builtinId="32" hidden="1"/>
    <cellStyle name="60% - Акцент1" xfId="243" builtinId="32" hidden="1"/>
    <cellStyle name="60% - Акцент2" xfId="36" builtinId="36" hidden="1"/>
    <cellStyle name="60% - Акцент2" xfId="121" builtinId="36" hidden="1"/>
    <cellStyle name="60% - Акцент2" xfId="163" builtinId="36" hidden="1"/>
    <cellStyle name="60% - Акцент2" xfId="205" builtinId="36" hidden="1"/>
    <cellStyle name="60% - Акцент2" xfId="247" builtinId="36" hidden="1"/>
    <cellStyle name="60% - Акцент3" xfId="40" builtinId="40" hidden="1"/>
    <cellStyle name="60% - Акцент3" xfId="125" builtinId="40" hidden="1"/>
    <cellStyle name="60% - Акцент3" xfId="167" builtinId="40" hidden="1"/>
    <cellStyle name="60% - Акцент3" xfId="209" builtinId="40" hidden="1"/>
    <cellStyle name="60% - Акцент3" xfId="251" builtinId="40" hidden="1"/>
    <cellStyle name="60% - Акцент4" xfId="44" builtinId="44" hidden="1"/>
    <cellStyle name="60% - Акцент4" xfId="129" builtinId="44" hidden="1"/>
    <cellStyle name="60% - Акцент4" xfId="171" builtinId="44" hidden="1"/>
    <cellStyle name="60% - Акцент4" xfId="213" builtinId="44" hidden="1"/>
    <cellStyle name="60% - Акцент4" xfId="255" builtinId="44" hidden="1"/>
    <cellStyle name="60% - Акцент5" xfId="48" builtinId="48" hidden="1"/>
    <cellStyle name="60% - Акцент5" xfId="133" builtinId="48" hidden="1"/>
    <cellStyle name="60% - Акцент5" xfId="175" builtinId="48" hidden="1"/>
    <cellStyle name="60% - Акцент5" xfId="217" builtinId="48" hidden="1"/>
    <cellStyle name="60% - Акцент5" xfId="259" builtinId="48" hidden="1"/>
    <cellStyle name="60% - Акцент6" xfId="52" builtinId="52" hidden="1"/>
    <cellStyle name="60% - Акцент6" xfId="137" builtinId="52" hidden="1"/>
    <cellStyle name="60% - Акцент6" xfId="179" builtinId="52" hidden="1"/>
    <cellStyle name="60% - Акцент6" xfId="221" builtinId="52" hidden="1"/>
    <cellStyle name="60% - Акцент6" xfId="263" builtinId="52" hidden="1"/>
    <cellStyle name="Currency [0]" xfId="68"/>
    <cellStyle name="currency1" xfId="69"/>
    <cellStyle name="Currency2" xfId="70"/>
    <cellStyle name="currency3" xfId="71"/>
    <cellStyle name="currency4" xfId="72"/>
    <cellStyle name="Followed Hyperlink" xfId="73"/>
    <cellStyle name="Header 3" xfId="74"/>
    <cellStyle name="Hyperlink" xfId="75"/>
    <cellStyle name="normal" xfId="76"/>
    <cellStyle name="Normal1" xfId="77"/>
    <cellStyle name="Normal2" xfId="78"/>
    <cellStyle name="Percent1" xfId="79"/>
    <cellStyle name="Title 4" xfId="80"/>
    <cellStyle name="Акцент1" xfId="29" builtinId="29" hidden="1"/>
    <cellStyle name="Акцент1" xfId="114" builtinId="29" hidden="1"/>
    <cellStyle name="Акцент1" xfId="156" builtinId="29" hidden="1"/>
    <cellStyle name="Акцент1" xfId="198" builtinId="29" hidden="1"/>
    <cellStyle name="Акцент1" xfId="240" builtinId="29" hidden="1"/>
    <cellStyle name="Акцент2" xfId="33" builtinId="33" hidden="1"/>
    <cellStyle name="Акцент2" xfId="118" builtinId="33" hidden="1"/>
    <cellStyle name="Акцент2" xfId="160" builtinId="33" hidden="1"/>
    <cellStyle name="Акцент2" xfId="202" builtinId="33" hidden="1"/>
    <cellStyle name="Акцент2" xfId="244" builtinId="33" hidden="1"/>
    <cellStyle name="Акцент3" xfId="37" builtinId="37" hidden="1"/>
    <cellStyle name="Акцент3" xfId="122" builtinId="37" hidden="1"/>
    <cellStyle name="Акцент3" xfId="164" builtinId="37" hidden="1"/>
    <cellStyle name="Акцент3" xfId="206" builtinId="37" hidden="1"/>
    <cellStyle name="Акцент3" xfId="248" builtinId="37" hidden="1"/>
    <cellStyle name="Акцент4" xfId="41" builtinId="41" hidden="1"/>
    <cellStyle name="Акцент4" xfId="126" builtinId="41" hidden="1"/>
    <cellStyle name="Акцент4" xfId="168" builtinId="41" hidden="1"/>
    <cellStyle name="Акцент4" xfId="210" builtinId="41" hidden="1"/>
    <cellStyle name="Акцент4" xfId="252" builtinId="41" hidden="1"/>
    <cellStyle name="Акцент5" xfId="45" builtinId="45" hidden="1"/>
    <cellStyle name="Акцент5" xfId="130" builtinId="45" hidden="1"/>
    <cellStyle name="Акцент5" xfId="172" builtinId="45" hidden="1"/>
    <cellStyle name="Акцент5" xfId="214" builtinId="45" hidden="1"/>
    <cellStyle name="Акцент5" xfId="256" builtinId="45" hidden="1"/>
    <cellStyle name="Акцент6" xfId="49" builtinId="49" hidden="1"/>
    <cellStyle name="Акцент6" xfId="134" builtinId="49" hidden="1"/>
    <cellStyle name="Акцент6" xfId="176" builtinId="49" hidden="1"/>
    <cellStyle name="Акцент6" xfId="218" builtinId="49" hidden="1"/>
    <cellStyle name="Акцент6" xfId="260" builtinId="49" hidden="1"/>
    <cellStyle name="Ввод  2" xfId="81"/>
    <cellStyle name="Вывод" xfId="22" builtinId="21" hidden="1"/>
    <cellStyle name="Вывод" xfId="107" builtinId="21" hidden="1"/>
    <cellStyle name="Вывод" xfId="148" builtinId="21" hidden="1"/>
    <cellStyle name="Вывод" xfId="191" builtinId="21" hidden="1"/>
    <cellStyle name="Вывод" xfId="232" builtinId="21" hidden="1"/>
    <cellStyle name="Вычисление" xfId="23" builtinId="22" hidden="1"/>
    <cellStyle name="Вычисление" xfId="108" builtinId="22" hidden="1"/>
    <cellStyle name="Вычисление" xfId="149" builtinId="22" hidden="1"/>
    <cellStyle name="Вычисление" xfId="192" builtinId="22" hidden="1"/>
    <cellStyle name="Вычисление" xfId="233" builtinId="22" hidden="1"/>
    <cellStyle name="Гиперссылка" xfId="2" builtinId="8" customBuiltin="1"/>
    <cellStyle name="Гиперссылка 2 2" xfId="82"/>
    <cellStyle name="Денежный [0] 2" xfId="95" hidden="1"/>
    <cellStyle name="Денежный [0] 2" xfId="181" hidden="1"/>
    <cellStyle name="Денежный [0] 2" xfId="265"/>
    <cellStyle name="Денежный 2" xfId="94" hidden="1"/>
    <cellStyle name="Денежный 2" xfId="223" hidden="1"/>
    <cellStyle name="Денежный 3" xfId="139"/>
    <cellStyle name="Заголовок" xfId="6"/>
    <cellStyle name="Заголовок 1" xfId="15" builtinId="16" hidden="1"/>
    <cellStyle name="Заголовок 1" xfId="100" builtinId="16" hidden="1"/>
    <cellStyle name="Заголовок 1" xfId="141" builtinId="16" hidden="1"/>
    <cellStyle name="Заголовок 1" xfId="184" builtinId="16" hidden="1"/>
    <cellStyle name="Заголовок 1" xfId="225" builtinId="16" hidden="1"/>
    <cellStyle name="Заголовок 2" xfId="16" builtinId="17" hidden="1"/>
    <cellStyle name="Заголовок 2" xfId="101" builtinId="17" hidden="1"/>
    <cellStyle name="Заголовок 2" xfId="142" builtinId="17" hidden="1"/>
    <cellStyle name="Заголовок 2" xfId="185" builtinId="17" hidden="1"/>
    <cellStyle name="Заголовок 2" xfId="226" builtinId="17" hidden="1"/>
    <cellStyle name="Заголовок 3" xfId="17" builtinId="18" hidden="1"/>
    <cellStyle name="Заголовок 3" xfId="102" builtinId="18" hidden="1"/>
    <cellStyle name="Заголовок 3" xfId="143" builtinId="18" hidden="1"/>
    <cellStyle name="Заголовок 3" xfId="186" builtinId="18" hidden="1"/>
    <cellStyle name="Заголовок 3" xfId="227" builtinId="18" hidden="1"/>
    <cellStyle name="Заголовок 4" xfId="18" builtinId="19" hidden="1"/>
    <cellStyle name="Заголовок 4" xfId="103" builtinId="19" hidden="1"/>
    <cellStyle name="Заголовок 4" xfId="144" builtinId="19" hidden="1"/>
    <cellStyle name="Заголовок 4" xfId="187" builtinId="19" hidden="1"/>
    <cellStyle name="Заголовок 4" xfId="228" builtinId="19" hidden="1"/>
    <cellStyle name="ЗаголовокСтолбца" xfId="10"/>
    <cellStyle name="Значение" xfId="7"/>
    <cellStyle name="Итог" xfId="28" builtinId="25" hidden="1"/>
    <cellStyle name="Итог" xfId="113" builtinId="25" hidden="1"/>
    <cellStyle name="Итог" xfId="155" builtinId="25" hidden="1"/>
    <cellStyle name="Итог" xfId="197" builtinId="25" hidden="1"/>
    <cellStyle name="Итог" xfId="239" builtinId="25" hidden="1"/>
    <cellStyle name="Контрольная ячейка" xfId="25" builtinId="23" hidden="1"/>
    <cellStyle name="Контрольная ячейка" xfId="110" builtinId="23" hidden="1"/>
    <cellStyle name="Контрольная ячейка" xfId="151" builtinId="23" hidden="1"/>
    <cellStyle name="Контрольная ячейка" xfId="194" builtinId="23" hidden="1"/>
    <cellStyle name="Контрольная ячейка" xfId="235" builtinId="23" hidden="1"/>
    <cellStyle name="Название" xfId="14" builtinId="15" hidden="1"/>
    <cellStyle name="Название" xfId="99" builtinId="15" hidden="1"/>
    <cellStyle name="Название" xfId="140" builtinId="15" hidden="1"/>
    <cellStyle name="Название" xfId="183" builtinId="15" hidden="1"/>
    <cellStyle name="Название" xfId="224" builtinId="15" hidden="1"/>
    <cellStyle name="Нейтральный" xfId="21" builtinId="28" hidden="1"/>
    <cellStyle name="Нейтральный" xfId="106" builtinId="28" hidden="1"/>
    <cellStyle name="Нейтральный" xfId="147" builtinId="28" hidden="1"/>
    <cellStyle name="Нейтральный" xfId="190" builtinId="28" hidden="1"/>
    <cellStyle name="Нейтральный" xfId="231" builtinId="28" hidden="1"/>
    <cellStyle name="Обычный" xfId="0" builtinId="0"/>
    <cellStyle name="Обычный 10" xfId="83"/>
    <cellStyle name="Обычный 12 2" xfId="84"/>
    <cellStyle name="Обычный 14" xfId="85"/>
    <cellStyle name="Обычный 14 2" xfId="98"/>
    <cellStyle name="Обычный 14 6" xfId="97"/>
    <cellStyle name="Обычный 15" xfId="12"/>
    <cellStyle name="Обычный 2" xfId="86"/>
    <cellStyle name="Обычный 2 2" xfId="87"/>
    <cellStyle name="Обычный 3" xfId="9"/>
    <cellStyle name="Обычный 3 2" xfId="11"/>
    <cellStyle name="Обычный 3 3" xfId="88"/>
    <cellStyle name="Обычный 4" xfId="89"/>
    <cellStyle name="Обычный_BALANCE.WARM.2007YEAR(FACT)" xfId="90"/>
    <cellStyle name="Обычный_JKH.OPEN.INFO.HVS(v3.5)_цены161210" xfId="13"/>
    <cellStyle name="Обычный_razrabotka_sablonov_po_WKU" xfId="8"/>
    <cellStyle name="Обычный_SIMPLE_1_massive2" xfId="1"/>
    <cellStyle name="Обычный_ЖКУ_проект3" xfId="4"/>
    <cellStyle name="Обычный_Мониторинг инвестиций" xfId="5"/>
    <cellStyle name="Обычный_Шаблон по источникам для Модуля Реестр (2)" xfId="3"/>
    <cellStyle name="Плохой" xfId="20" builtinId="27" hidden="1"/>
    <cellStyle name="Плохой" xfId="105" builtinId="27" hidden="1"/>
    <cellStyle name="Плохой" xfId="146" builtinId="27" hidden="1"/>
    <cellStyle name="Плохой" xfId="189" builtinId="27" hidden="1"/>
    <cellStyle name="Плохой" xfId="230" builtinId="27" hidden="1"/>
    <cellStyle name="Пояснение" xfId="27" builtinId="53" hidden="1"/>
    <cellStyle name="Пояснение" xfId="112" builtinId="53" hidden="1"/>
    <cellStyle name="Пояснение" xfId="154" builtinId="53" hidden="1"/>
    <cellStyle name="Пояснение" xfId="196" builtinId="53" hidden="1"/>
    <cellStyle name="Пояснение" xfId="238" builtinId="53" hidden="1"/>
    <cellStyle name="Примечание 2" xfId="91" hidden="1"/>
    <cellStyle name="Примечание 2" xfId="153" hidden="1"/>
    <cellStyle name="Примечание 2" xfId="237"/>
    <cellStyle name="Процентный 2" xfId="96" hidden="1"/>
    <cellStyle name="Процентный 2" xfId="182" hidden="1"/>
    <cellStyle name="Процентный 2" xfId="266"/>
    <cellStyle name="Связанная ячейка" xfId="24" builtinId="24" hidden="1"/>
    <cellStyle name="Связанная ячейка" xfId="109" builtinId="24" hidden="1"/>
    <cellStyle name="Связанная ячейка" xfId="150" builtinId="24" hidden="1"/>
    <cellStyle name="Связанная ячейка" xfId="193" builtinId="24" hidden="1"/>
    <cellStyle name="Связанная ячейка" xfId="234" builtinId="24" hidden="1"/>
    <cellStyle name="Текст предупреждения" xfId="26" builtinId="11" hidden="1"/>
    <cellStyle name="Текст предупреждения" xfId="111" builtinId="11" hidden="1"/>
    <cellStyle name="Текст предупреждения" xfId="152" builtinId="11" hidden="1"/>
    <cellStyle name="Текст предупреждения" xfId="195" builtinId="11" hidden="1"/>
    <cellStyle name="Текст предупреждения" xfId="236" builtinId="11" hidden="1"/>
    <cellStyle name="Финансовый [0] 2" xfId="93" hidden="1"/>
    <cellStyle name="Финансовый [0] 2" xfId="180" hidden="1"/>
    <cellStyle name="Финансовый [0] 2" xfId="264"/>
    <cellStyle name="Финансовый 2" xfId="92" hidden="1"/>
    <cellStyle name="Финансовый 2" xfId="222" hidden="1"/>
    <cellStyle name="Финансовый 3" xfId="138"/>
    <cellStyle name="Хороший" xfId="19" builtinId="26" hidden="1"/>
    <cellStyle name="Хороший" xfId="104" builtinId="26" hidden="1"/>
    <cellStyle name="Хороший" xfId="145" builtinId="26" hidden="1"/>
    <cellStyle name="Хороший" xfId="188" builtinId="26" hidden="1"/>
    <cellStyle name="Хороший" xfId="229" builtinId="26"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561975</xdr:colOff>
      <xdr:row>10</xdr:row>
      <xdr:rowOff>190500</xdr:rowOff>
    </xdr:to>
    <xdr:pic macro="[1]!modInfo.MainSheetHelp">
      <xdr:nvPicPr>
        <xdr:cNvPr id="2"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914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561975</xdr:colOff>
      <xdr:row>8</xdr:row>
      <xdr:rowOff>190500</xdr:rowOff>
    </xdr:to>
    <xdr:pic macro="[1]!modInfo.MainSheetHelp">
      <xdr:nvPicPr>
        <xdr:cNvPr id="3"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5621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561975</xdr:colOff>
      <xdr:row>13</xdr:row>
      <xdr:rowOff>190500</xdr:rowOff>
    </xdr:to>
    <xdr:pic macro="[1]!modInfo.MainSheetHelp">
      <xdr:nvPicPr>
        <xdr:cNvPr id="4"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26860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561975</xdr:colOff>
      <xdr:row>27</xdr:row>
      <xdr:rowOff>190500</xdr:rowOff>
    </xdr:to>
    <xdr:pic macro="[1]!modInfo.MainSheetHelp">
      <xdr:nvPicPr>
        <xdr:cNvPr id="5"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60674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190500</xdr:rowOff>
    </xdr:to>
    <xdr:pic macro="[1]!modList00.CreatePrintedForm">
      <xdr:nvPicPr>
        <xdr:cNvPr id="6"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1]!modList00.cmdOrganizationChoice_Click_Handler" textlink="">
      <xdr:nvSpPr>
        <xdr:cNvPr id="7" name="cmdOrgChoice"/>
        <xdr:cNvSpPr>
          <a:spLocks noChangeArrowheads="1"/>
        </xdr:cNvSpPr>
      </xdr:nvSpPr>
      <xdr:spPr bwMode="auto">
        <a:xfrm>
          <a:off x="3800475" y="561975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314325</xdr:rowOff>
    </xdr:to>
    <xdr:grpSp>
      <xdr:nvGrpSpPr>
        <xdr:cNvPr id="8" name="shCalendar" hidden="1"/>
        <xdr:cNvGrpSpPr>
          <a:grpSpLocks/>
        </xdr:cNvGrpSpPr>
      </xdr:nvGrpSpPr>
      <xdr:grpSpPr bwMode="auto">
        <a:xfrm>
          <a:off x="7219950" y="3257550"/>
          <a:ext cx="190500" cy="3810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9</xdr:row>
      <xdr:rowOff>9525</xdr:rowOff>
    </xdr:to>
    <xdr:pic macro="[1]!modInfo.MainSheetHelp">
      <xdr:nvPicPr>
        <xdr:cNvPr id="2"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9</xdr:row>
      <xdr:rowOff>9525</xdr:rowOff>
    </xdr:to>
    <xdr:pic macro="[1]!modInfo.MainSheetHelp">
      <xdr:nvPicPr>
        <xdr:cNvPr id="3"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9</xdr:row>
      <xdr:rowOff>9525</xdr:rowOff>
    </xdr:to>
    <xdr:pic macro="[1]!modInfo.MainSheetHelp">
      <xdr:nvPicPr>
        <xdr:cNvPr id="4"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1]!modThisWorkbook.Freeze_Panes">
      <xdr:nvPicPr>
        <xdr:cNvPr id="5"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1]!modThisWorkbook.Freeze_Panes">
      <xdr:nvPicPr>
        <xdr:cNvPr id="6"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2</xdr:col>
      <xdr:colOff>190500</xdr:colOff>
      <xdr:row>17</xdr:row>
      <xdr:rowOff>190500</xdr:rowOff>
    </xdr:to>
    <xdr:grpSp>
      <xdr:nvGrpSpPr>
        <xdr:cNvPr id="2" name="shCalendar" hidden="1"/>
        <xdr:cNvGrpSpPr>
          <a:grpSpLocks/>
        </xdr:cNvGrpSpPr>
      </xdr:nvGrpSpPr>
      <xdr:grpSpPr bwMode="auto">
        <a:xfrm>
          <a:off x="0" y="819150"/>
          <a:ext cx="190500" cy="19050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0</xdr:colOff>
      <xdr:row>16</xdr:row>
      <xdr:rowOff>0</xdr:rowOff>
    </xdr:from>
    <xdr:to>
      <xdr:col>2</xdr:col>
      <xdr:colOff>219075</xdr:colOff>
      <xdr:row>16</xdr:row>
      <xdr:rowOff>190500</xdr:rowOff>
    </xdr:to>
    <xdr:pic macro="[1]!modInfo.MainSheetHelp">
      <xdr:nvPicPr>
        <xdr:cNvPr id="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0</xdr:colOff>
      <xdr:row>16</xdr:row>
      <xdr:rowOff>0</xdr:rowOff>
    </xdr:from>
    <xdr:to>
      <xdr:col>2</xdr:col>
      <xdr:colOff>219075</xdr:colOff>
      <xdr:row>16</xdr:row>
      <xdr:rowOff>190500</xdr:rowOff>
    </xdr:to>
    <xdr:pic macro="[1]!modInfo.MainSheetHelp">
      <xdr:nvPicPr>
        <xdr:cNvPr id="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0</xdr:col>
      <xdr:colOff>0</xdr:colOff>
      <xdr:row>16</xdr:row>
      <xdr:rowOff>0</xdr:rowOff>
    </xdr:from>
    <xdr:to>
      <xdr:col>2</xdr:col>
      <xdr:colOff>219075</xdr:colOff>
      <xdr:row>16</xdr:row>
      <xdr:rowOff>190500</xdr:rowOff>
    </xdr:to>
    <xdr:pic macro="[1]!modInfo.MainSheetHelp">
      <xdr:nvPicPr>
        <xdr:cNvPr id="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38100</xdr:colOff>
      <xdr:row>17</xdr:row>
      <xdr:rowOff>0</xdr:rowOff>
    </xdr:from>
    <xdr:to>
      <xdr:col>14</xdr:col>
      <xdr:colOff>228600</xdr:colOff>
      <xdr:row>17</xdr:row>
      <xdr:rowOff>190500</xdr:rowOff>
    </xdr:to>
    <xdr:grpSp>
      <xdr:nvGrpSpPr>
        <xdr:cNvPr id="11" name="shCalendar" hidden="1"/>
        <xdr:cNvGrpSpPr>
          <a:grpSpLocks/>
        </xdr:cNvGrpSpPr>
      </xdr:nvGrpSpPr>
      <xdr:grpSpPr bwMode="auto">
        <a:xfrm>
          <a:off x="13458825" y="819150"/>
          <a:ext cx="190500" cy="190500"/>
          <a:chOff x="13896191" y="1813753"/>
          <a:chExt cx="211023" cy="178845"/>
        </a:xfrm>
      </xdr:grpSpPr>
      <xdr:sp macro="[3]!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3]!modInfo.MainSheetHelp">
      <xdr:nvPicPr>
        <xdr:cNvPr id="14"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3]!modInfo.MainSheetHelp">
      <xdr:nvPicPr>
        <xdr:cNvPr id="15"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3]!modInfo.MainSheetHelp">
      <xdr:nvPicPr>
        <xdr:cNvPr id="16"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3]!modList02.cmdDoIt_Click_Handler" textlink="">
      <xdr:nvSpPr>
        <xdr:cNvPr id="17" name="cmdCreateSheets" hidden="1"/>
        <xdr:cNvSpPr>
          <a:spLocks noChangeArrowheads="1"/>
        </xdr:cNvSpPr>
      </xdr:nvSpPr>
      <xdr:spPr bwMode="auto">
        <a:xfrm>
          <a:off x="685801" y="2628902"/>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3]!modThisWorkbook.Freeze_Panes">
      <xdr:nvPicPr>
        <xdr:cNvPr id="18"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3]!modThisWorkbook.Freeze_Panes">
      <xdr:nvPicPr>
        <xdr:cNvPr id="19"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3]!modThisWorkbook.Freeze_Panes">
      <xdr:nvPicPr>
        <xdr:cNvPr id="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3]!modThisWorkbook.Freeze_Panes">
      <xdr:nvPicPr>
        <xdr:cNvPr id="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4</xdr:col>
      <xdr:colOff>238125</xdr:colOff>
      <xdr:row>1</xdr:row>
      <xdr:rowOff>247650</xdr:rowOff>
    </xdr:to>
    <xdr:pic macro="[3]!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3]!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8</xdr:col>
      <xdr:colOff>190500</xdr:colOff>
      <xdr:row>33</xdr:row>
      <xdr:rowOff>47625</xdr:rowOff>
    </xdr:to>
    <xdr:grpSp>
      <xdr:nvGrpSpPr>
        <xdr:cNvPr id="4" name="shCalendar" hidden="1"/>
        <xdr:cNvGrpSpPr>
          <a:grpSpLocks/>
        </xdr:cNvGrpSpPr>
      </xdr:nvGrpSpPr>
      <xdr:grpSpPr bwMode="auto">
        <a:xfrm>
          <a:off x="0" y="640080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17</xdr:row>
      <xdr:rowOff>0</xdr:rowOff>
    </xdr:from>
    <xdr:ext cx="190500" cy="190500"/>
    <xdr:grpSp>
      <xdr:nvGrpSpPr>
        <xdr:cNvPr id="7" name="shCalendar" hidden="1"/>
        <xdr:cNvGrpSpPr>
          <a:grpSpLocks/>
        </xdr:cNvGrpSpPr>
      </xdr:nvGrpSpPr>
      <xdr:grpSpPr bwMode="auto">
        <a:xfrm>
          <a:off x="0" y="3362325"/>
          <a:ext cx="190500" cy="190500"/>
          <a:chOff x="13896191" y="1813753"/>
          <a:chExt cx="211023" cy="178845"/>
        </a:xfrm>
      </xdr:grpSpPr>
      <xdr:sp macro="[2]!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0</xdr:col>
      <xdr:colOff>0</xdr:colOff>
      <xdr:row>17</xdr:row>
      <xdr:rowOff>0</xdr:rowOff>
    </xdr:from>
    <xdr:ext cx="190500" cy="190500"/>
    <xdr:grpSp>
      <xdr:nvGrpSpPr>
        <xdr:cNvPr id="10" name="shCalendar" hidden="1"/>
        <xdr:cNvGrpSpPr>
          <a:grpSpLocks/>
        </xdr:cNvGrpSpPr>
      </xdr:nvGrpSpPr>
      <xdr:grpSpPr bwMode="auto">
        <a:xfrm>
          <a:off x="0" y="3362325"/>
          <a:ext cx="190500" cy="190500"/>
          <a:chOff x="13896191" y="1813753"/>
          <a:chExt cx="211023" cy="178845"/>
        </a:xfrm>
      </xdr:grpSpPr>
      <xdr:sp macro="[2]!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10</xdr:col>
      <xdr:colOff>0</xdr:colOff>
      <xdr:row>4</xdr:row>
      <xdr:rowOff>0</xdr:rowOff>
    </xdr:from>
    <xdr:to>
      <xdr:col>10</xdr:col>
      <xdr:colOff>238125</xdr:colOff>
      <xdr:row>4</xdr:row>
      <xdr:rowOff>247650</xdr:rowOff>
    </xdr:to>
    <xdr:pic macro="[3]!modThisWorkbook.Freeze_Panes">
      <xdr:nvPicPr>
        <xdr:cNvPr id="13"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3]!modThisWorkbook.Freeze_Panes">
      <xdr:nvPicPr>
        <xdr:cNvPr id="14"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38100</xdr:colOff>
      <xdr:row>27</xdr:row>
      <xdr:rowOff>0</xdr:rowOff>
    </xdr:from>
    <xdr:to>
      <xdr:col>32</xdr:col>
      <xdr:colOff>228600</xdr:colOff>
      <xdr:row>28</xdr:row>
      <xdr:rowOff>0</xdr:rowOff>
    </xdr:to>
    <xdr:grpSp>
      <xdr:nvGrpSpPr>
        <xdr:cNvPr id="15" name="shCalendar" hidden="1"/>
        <xdr:cNvGrpSpPr>
          <a:grpSpLocks/>
        </xdr:cNvGrpSpPr>
      </xdr:nvGrpSpPr>
      <xdr:grpSpPr bwMode="auto">
        <a:xfrm>
          <a:off x="14239875" y="5791200"/>
          <a:ext cx="190500" cy="142875"/>
          <a:chOff x="13896191" y="1813753"/>
          <a:chExt cx="211023" cy="178845"/>
        </a:xfrm>
      </xdr:grpSpPr>
      <xdr:sp macro="[3]!modfrmDateChoose.CalendarShow" textlink="">
        <xdr:nvSpPr>
          <xdr:cNvPr id="1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1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34</xdr:row>
      <xdr:rowOff>0</xdr:rowOff>
    </xdr:from>
    <xdr:ext cx="190500" cy="190500"/>
    <xdr:grpSp>
      <xdr:nvGrpSpPr>
        <xdr:cNvPr id="4" name="shCalendar" hidden="1"/>
        <xdr:cNvGrpSpPr>
          <a:grpSpLocks/>
        </xdr:cNvGrpSpPr>
      </xdr:nvGrpSpPr>
      <xdr:grpSpPr bwMode="auto">
        <a:xfrm>
          <a:off x="0" y="933450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0</xdr:col>
      <xdr:colOff>0</xdr:colOff>
      <xdr:row>4</xdr:row>
      <xdr:rowOff>0</xdr:rowOff>
    </xdr:from>
    <xdr:to>
      <xdr:col>2</xdr:col>
      <xdr:colOff>238125</xdr:colOff>
      <xdr:row>4</xdr:row>
      <xdr:rowOff>247650</xdr:rowOff>
    </xdr:to>
    <xdr:pic macro="[3]!modThisWorkbook.Freeze_Panes">
      <xdr:nvPicPr>
        <xdr:cNvPr id="7"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3]!modThisWorkbook.Freeze_Panes">
      <xdr:nvPicPr>
        <xdr:cNvPr id="8"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40</xdr:row>
      <xdr:rowOff>0</xdr:rowOff>
    </xdr:from>
    <xdr:ext cx="190500" cy="190500"/>
    <xdr:grpSp>
      <xdr:nvGrpSpPr>
        <xdr:cNvPr id="9" name="shCalendar" hidden="1"/>
        <xdr:cNvGrpSpPr>
          <a:grpSpLocks/>
        </xdr:cNvGrpSpPr>
      </xdr:nvGrpSpPr>
      <xdr:grpSpPr bwMode="auto">
        <a:xfrm>
          <a:off x="8010525" y="11915775"/>
          <a:ext cx="190500" cy="190500"/>
          <a:chOff x="13896191" y="1813753"/>
          <a:chExt cx="211023" cy="178845"/>
        </a:xfrm>
      </xdr:grpSpPr>
      <xdr:sp macro="[3]!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1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o_kgk_fas-jkh-open-info-request-warm_v1_0_1_teplo(v1.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shlyaeva_ov/Downloads/pao_kgk_fas-jkh-open-info-request-warm_v1_0_1_teplo(v1.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S.JKH.OPEN.INFO.REQUEST.WARM(v1.0.2)%20202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pao_kgk_fas-jkh-open-info-reque"/>
    </sheetNames>
    <definedNames>
      <definedName name="modfrmDateChoose.CalendarShow"/>
      <definedName name="modInfo.MainSheetHelp"/>
      <definedName name="modList00.cmdOrganizationChoice_Click_Handler"/>
      <definedName name="modList00.CreatePrintedForm"/>
      <definedName name="modList02.cmdDoIt_Click_Handler"/>
      <definedName name="modThisWorkbook.Freeze_Panes"/>
    </definedNames>
    <sheetDataSet>
      <sheetData sheetId="0"/>
      <sheetData sheetId="1"/>
      <sheetData sheetId="2"/>
      <sheetData sheetId="3">
        <row r="7">
          <cell r="F7" t="str">
            <v>Курганская область</v>
          </cell>
        </row>
        <row r="15">
          <cell r="F15" t="str">
            <v>01.05.2019</v>
          </cell>
        </row>
      </sheetData>
      <sheetData sheetId="4"/>
      <sheetData sheetId="5">
        <row r="20">
          <cell r="N20">
            <v>0</v>
          </cell>
        </row>
        <row r="21">
          <cell r="N21" t="str">
            <v>город Курган, город Курган (37701000);</v>
          </cell>
        </row>
        <row r="22">
          <cell r="N22">
            <v>0</v>
          </cell>
        </row>
        <row r="23">
          <cell r="N23">
            <v>0</v>
          </cell>
        </row>
        <row r="24">
          <cell r="N24">
            <v>0</v>
          </cell>
        </row>
        <row r="25">
          <cell r="N25">
            <v>0</v>
          </cell>
        </row>
        <row r="26">
          <cell r="N26" t="str">
            <v>город Курган, город Курган (37701000);</v>
          </cell>
        </row>
        <row r="27">
          <cell r="N27">
            <v>0</v>
          </cell>
        </row>
        <row r="28">
          <cell r="N28">
            <v>0</v>
          </cell>
        </row>
        <row r="29">
          <cell r="N29" t="str">
            <v>город Шадринск, город Шадринск (37705000);</v>
          </cell>
        </row>
        <row r="30">
          <cell r="N30">
            <v>0</v>
          </cell>
        </row>
        <row r="31">
          <cell r="N31">
            <v>0</v>
          </cell>
        </row>
        <row r="32">
          <cell r="N32">
            <v>0</v>
          </cell>
        </row>
        <row r="33">
          <cell r="N33" t="str">
            <v>город Курган, город Курган (37701000);</v>
          </cell>
        </row>
        <row r="34">
          <cell r="N34">
            <v>0</v>
          </cell>
        </row>
        <row r="35">
          <cell r="N35">
            <v>0</v>
          </cell>
        </row>
        <row r="36">
          <cell r="N36" t="str">
            <v>город Шадринск, город Шадринск (37705000);</v>
          </cell>
        </row>
        <row r="37">
          <cell r="N37">
            <v>0</v>
          </cell>
        </row>
        <row r="38">
          <cell r="N38">
            <v>0</v>
          </cell>
        </row>
        <row r="39">
          <cell r="N39" t="str">
            <v>Шадринский муниципальный район, Ключевское (37638434);
Шадринский муниципальный район, Краснозвездинское (37638437);
Шадринский муниципальный район, Красномыльское (37638438);
Шадринский муниципальный район, Краснонивинское (37638440);
Шадринский муниципальный район, Мальцевское (37638445);
Шадринский муниципальный район, Маслянское (37638446);
Шадринский муниципальный район, Погорельское (37638475);
Шадринский муниципальный район, Мыльниковское (37638452);
Шадринский муниципальный район, Нижнеполевское (37638458);
Шадринский муниципальный район, Чистопрудненское (37638492);
Шадринский муниципальный район, Юлдусское (37638495);</v>
          </cell>
        </row>
        <row r="40">
          <cell r="N40">
            <v>0</v>
          </cell>
        </row>
        <row r="41">
          <cell r="N41">
            <v>0</v>
          </cell>
        </row>
        <row r="42">
          <cell r="N42">
            <v>0</v>
          </cell>
        </row>
        <row r="43">
          <cell r="N43">
            <v>0</v>
          </cell>
        </row>
        <row r="44">
          <cell r="N44">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H2" t="str">
            <v>общий</v>
          </cell>
          <cell r="P2" t="str">
            <v>первичное раскрытие информации</v>
          </cell>
          <cell r="AQ2" t="str">
            <v>Тарифы на тепловую энергию (мощность), поставляемую другим теплоснабжающим организациям теплоснабжающими организациями</v>
          </cell>
          <cell r="BC2" t="str">
            <v>Регулируемая организация</v>
          </cell>
        </row>
        <row r="3">
          <cell r="H3" t="str">
            <v>общий с учетом освобождения от уплаты НДС</v>
          </cell>
          <cell r="P3" t="str">
            <v>изменения в раскрытой ранее информации</v>
          </cell>
          <cell r="AQ3" t="str">
            <v>Тарифы на теплоноситель, поставляемый теплоснабжающими организациями потребителям, другим теплоснабжающим организациям</v>
          </cell>
          <cell r="BC3" t="str">
            <v>Единая теплоснабжающая организация</v>
          </cell>
        </row>
        <row r="4">
          <cell r="H4" t="str">
            <v>специальный (упрощенная система налогообложения, система налогообложения для сельскохозяйственных производителей)</v>
          </cell>
          <cell r="AQ4"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BC4" t="str">
            <v>Теплоснабжающая организация в ценовой зоне теплоснабжения</v>
          </cell>
        </row>
        <row r="5">
          <cell r="AQ5" t="str">
            <v>Тарифы на услуги по передаче тепловой энергии</v>
          </cell>
          <cell r="BC5" t="str">
            <v>Теплосетевая организация в ценовой зоне теплоснабжения</v>
          </cell>
        </row>
        <row r="6">
          <cell r="AQ6" t="str">
            <v>Тарифы на услуги по передаче теплоносителя</v>
          </cell>
        </row>
        <row r="7">
          <cell r="AQ7" t="str">
            <v>Плата за подключение к системе теплоснабжения</v>
          </cell>
        </row>
        <row r="8">
          <cell r="AQ8" t="str">
            <v>Плата за подключение к системе теплоснабжения (индивидуальная)</v>
          </cell>
        </row>
        <row r="9">
          <cell r="AQ9" t="str">
            <v>Плата за услуги по поддержанию резервной тепловой мощности при отсутствии потребления тепловой энергии</v>
          </cell>
        </row>
      </sheetData>
      <sheetData sheetId="40"/>
      <sheetData sheetId="41"/>
      <sheetData sheetId="42"/>
      <sheetData sheetId="43"/>
      <sheetData sheetId="44"/>
      <sheetData sheetId="45">
        <row r="3">
          <cell r="B3" t="str">
            <v>город Курган, город Курган (37701000);</v>
          </cell>
        </row>
        <row r="4">
          <cell r="B4" t="str">
            <v>город Шадринск, город Шадринск (37705000);</v>
          </cell>
        </row>
        <row r="5">
          <cell r="B5" t="str">
            <v>Шадринский муниципальный район, Ключевское (37638434);
Шадринский муниципальный район, Краснозвездинское (37638437);
Шадринский муниципальный район, Красномыльское (37638438);
Шадринский муниципальный район, Краснонивинское (37638440);
Шадринский муниципальный район, Мальцевское (37638445);
Шадринский муниципальный район, Маслянское (37638446);
Шадринский муниципальный район, Погорельское (37638475);
Шадринский муниципальный район, Мыльниковское (37638452);
Шадринский муниципальный район, Нижнеполевское (37638458);
Шадринский муниципальный район, Чистопрудненское (37638492);
Шадринский муниципальный район, Юлдусское (37638495);</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pao_kgk_fas-jkh-open-info-reque"/>
    </sheetNames>
    <definedNames>
      <definedName name="modfrmDateChoose.CalendarShow"/>
      <definedName name="modThisWorkbook.Freeze_Panes"/>
    </definedNames>
    <sheetDataSet>
      <sheetData sheetId="0"/>
      <sheetData sheetId="1"/>
      <sheetData sheetId="2"/>
      <sheetData sheetId="3">
        <row r="19">
          <cell r="F19" t="str">
            <v>25.04.2018</v>
          </cell>
        </row>
        <row r="20">
          <cell r="F20" t="str">
            <v>126Т</v>
          </cell>
        </row>
        <row r="24">
          <cell r="F24" t="str">
            <v>30.04.2019</v>
          </cell>
        </row>
        <row r="25">
          <cell r="F25" t="str">
            <v>272Т</v>
          </cell>
        </row>
      </sheetData>
      <sheetData sheetId="4"/>
      <sheetData sheetId="5">
        <row r="33">
          <cell r="J33" t="str">
            <v>Тарифы на тепловую энергию (мощность), поставляемую потребителям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Info.MainSheetHelp"/>
      <definedName name="modList02.cmdDoIt_Click_Handler"/>
      <definedName name="modThisWorkbook.Freeze_Panes"/>
    </definedNames>
    <sheetDataSet>
      <sheetData sheetId="0"/>
      <sheetData sheetId="1"/>
      <sheetData sheetId="2"/>
      <sheetData sheetId="3">
        <row r="20">
          <cell r="F20" t="str">
            <v>210Т</v>
          </cell>
        </row>
      </sheetData>
      <sheetData sheetId="4">
        <row r="13">
          <cell r="H13" t="str">
            <v>город Курган</v>
          </cell>
        </row>
        <row r="14">
          <cell r="R14" t="str">
            <v>город Курган (37701000)</v>
          </cell>
        </row>
      </sheetData>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F21" t="str">
            <v>Производство тепловой энергии. Некомбинированная выработка; Передача. Тепловая энергия; Сбыт. Тепловая энергия</v>
          </cell>
          <cell r="J21" t="str">
            <v>Тарифы на тепловую энергию (мощность), поставляемую потребителям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O2" t="str">
            <v>вода</v>
          </cell>
        </row>
        <row r="3">
          <cell r="O3" t="str">
            <v>пар</v>
          </cell>
        </row>
        <row r="4">
          <cell r="O4" t="str">
            <v>отборный пар, 1.2-2.5 кг/см2</v>
          </cell>
        </row>
        <row r="5">
          <cell r="O5" t="str">
            <v>отборный пар, 2.5-7 кг/см2</v>
          </cell>
        </row>
        <row r="6">
          <cell r="O6" t="str">
            <v>отборный пар, 7-13 кг/см2</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hishlyaeva_ov@kgk-kurgan.r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ktes-kurgan.ru/upload/documents/polozhenie_o_zakupkah_KTES_utv_06_02_2020g.pdf" TargetMode="External"/><Relationship Id="rId2" Type="http://schemas.openxmlformats.org/officeDocument/2006/relationships/hyperlink" Target="http://ktes-kurgan.ru/upload/documents/polozhenie_o_zakupkah_KTES_utv_06_02_2020g.pdf" TargetMode="External"/><Relationship Id="rId1" Type="http://schemas.openxmlformats.org/officeDocument/2006/relationships/hyperlink" Target="http://ktes-kurgan.ru/upload/documents/polozhenie_o_zakupkah_KTES_utv_06_02_2020g.pdf" TargetMode="External"/><Relationship Id="rId6" Type="http://schemas.openxmlformats.org/officeDocument/2006/relationships/drawing" Target="../drawings/drawing6.xml"/><Relationship Id="rId5" Type="http://schemas.openxmlformats.org/officeDocument/2006/relationships/printerSettings" Target="../printerSettings/printerSettings4.bin"/><Relationship Id="rId4" Type="http://schemas.openxmlformats.org/officeDocument/2006/relationships/hyperlink" Target="http://ktes-kurgan.ru/upload/documents/polozhenie_o_zakupkah_KTES_utv_06_02_2020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D7" workbookViewId="0">
      <selection activeCell="J27" sqref="J27"/>
    </sheetView>
  </sheetViews>
  <sheetFormatPr defaultRowHeight="11.25"/>
  <cols>
    <col min="1" max="1" width="10.7109375" style="11" hidden="1" customWidth="1"/>
    <col min="2" max="2" width="10.7109375" style="6" hidden="1" customWidth="1"/>
    <col min="3" max="3" width="3.7109375" style="12" hidden="1" customWidth="1"/>
    <col min="4" max="4" width="1.7109375" style="13" customWidth="1"/>
    <col min="5" max="5" width="55.28515625" style="13" customWidth="1"/>
    <col min="6" max="6" width="50.7109375" style="13" customWidth="1"/>
    <col min="7" max="7" width="3.7109375" style="82" customWidth="1"/>
    <col min="8" max="8" width="9.140625" style="13"/>
    <col min="9" max="9" width="9.140625" style="28"/>
    <col min="10" max="10" width="30" style="13" customWidth="1"/>
    <col min="11" max="16384" width="9.140625" style="13"/>
  </cols>
  <sheetData>
    <row r="1" spans="1:12" s="3" customFormat="1" ht="3" customHeight="1">
      <c r="A1" s="1"/>
      <c r="B1" s="2"/>
      <c r="F1" s="3">
        <v>26415765</v>
      </c>
      <c r="G1" s="4"/>
      <c r="I1" s="4"/>
    </row>
    <row r="2" spans="1:12" s="7" customFormat="1" ht="15">
      <c r="A2" s="5"/>
      <c r="B2" s="6"/>
      <c r="E2" s="8" t="e">
        <f ca="1">"Код шаблона: " &amp; GetCode()</f>
        <v>#NAME?</v>
      </c>
      <c r="F2" s="9"/>
      <c r="G2" s="10"/>
      <c r="H2" s="10"/>
      <c r="I2" s="10"/>
      <c r="J2" s="10"/>
      <c r="K2" s="10"/>
      <c r="L2" s="10"/>
    </row>
    <row r="3" spans="1:12" ht="15">
      <c r="E3" s="14" t="e">
        <f ca="1">"Версия " &amp; GetVersion()</f>
        <v>#NAME?</v>
      </c>
      <c r="F3" s="9"/>
      <c r="G3" s="15"/>
      <c r="H3" s="15"/>
      <c r="I3" s="15"/>
      <c r="J3" s="15"/>
      <c r="K3" s="15"/>
      <c r="L3" s="16"/>
    </row>
    <row r="4" spans="1:12" s="24" customFormat="1" ht="6">
      <c r="A4" s="17"/>
      <c r="B4" s="18"/>
      <c r="C4" s="19"/>
      <c r="D4" s="20"/>
      <c r="E4" s="21"/>
      <c r="F4" s="22"/>
      <c r="G4" s="23"/>
      <c r="I4" s="25"/>
    </row>
    <row r="5" spans="1:12" ht="39" customHeight="1">
      <c r="D5" s="26"/>
      <c r="E5" s="346" t="s">
        <v>0</v>
      </c>
      <c r="F5" s="347"/>
      <c r="G5" s="27"/>
      <c r="J5" s="29"/>
    </row>
    <row r="6" spans="1:12" s="24" customFormat="1" ht="6">
      <c r="A6" s="17"/>
      <c r="B6" s="18"/>
      <c r="C6" s="19"/>
      <c r="D6" s="20"/>
      <c r="E6" s="30"/>
      <c r="F6" s="31"/>
      <c r="G6" s="32"/>
      <c r="I6" s="25"/>
    </row>
    <row r="7" spans="1:12" ht="27">
      <c r="D7" s="26"/>
      <c r="E7" s="33" t="s">
        <v>1</v>
      </c>
      <c r="F7" s="34" t="s">
        <v>2</v>
      </c>
      <c r="G7" s="35"/>
    </row>
    <row r="8" spans="1:12" s="24" customFormat="1" ht="6">
      <c r="A8" s="17"/>
      <c r="B8" s="18"/>
      <c r="C8" s="19"/>
      <c r="D8" s="20"/>
      <c r="E8" s="36"/>
      <c r="F8" s="37"/>
      <c r="G8" s="20"/>
      <c r="I8" s="25"/>
    </row>
    <row r="9" spans="1:12" ht="27">
      <c r="D9" s="26"/>
      <c r="E9" s="33" t="s">
        <v>3</v>
      </c>
      <c r="F9" s="38" t="s">
        <v>4</v>
      </c>
      <c r="G9" s="39"/>
    </row>
    <row r="10" spans="1:12" s="24" customFormat="1" ht="6">
      <c r="A10" s="40"/>
      <c r="B10" s="18"/>
      <c r="C10" s="19"/>
      <c r="D10" s="41"/>
      <c r="E10" s="30"/>
      <c r="F10" s="42"/>
      <c r="G10" s="43"/>
      <c r="I10" s="25"/>
    </row>
    <row r="11" spans="1:12" ht="27">
      <c r="A11" s="44"/>
      <c r="D11" s="26"/>
      <c r="E11" s="45" t="s">
        <v>5</v>
      </c>
      <c r="F11" s="46" t="s">
        <v>192</v>
      </c>
      <c r="G11" s="47"/>
    </row>
    <row r="12" spans="1:12" ht="27">
      <c r="D12" s="26"/>
      <c r="E12" s="45" t="s">
        <v>6</v>
      </c>
      <c r="F12" s="46" t="s">
        <v>193</v>
      </c>
      <c r="G12" s="39"/>
    </row>
    <row r="13" spans="1:12" s="24" customFormat="1" ht="6">
      <c r="A13" s="40"/>
      <c r="B13" s="18"/>
      <c r="C13" s="19"/>
      <c r="D13" s="41"/>
      <c r="E13" s="30"/>
      <c r="F13" s="42"/>
      <c r="G13" s="43"/>
      <c r="I13" s="25"/>
    </row>
    <row r="14" spans="1:12" ht="27">
      <c r="D14" s="26"/>
      <c r="E14" s="45" t="s">
        <v>7</v>
      </c>
      <c r="F14" s="48" t="s">
        <v>34</v>
      </c>
      <c r="G14" s="39"/>
    </row>
    <row r="15" spans="1:12" ht="30" hidden="1">
      <c r="D15" s="26"/>
      <c r="E15" s="45" t="s">
        <v>8</v>
      </c>
      <c r="F15" s="345" t="s">
        <v>194</v>
      </c>
      <c r="G15" s="39"/>
    </row>
    <row r="16" spans="1:12" ht="30" hidden="1">
      <c r="D16" s="26"/>
      <c r="E16" s="45" t="s">
        <v>9</v>
      </c>
      <c r="F16" s="345"/>
      <c r="G16" s="39"/>
    </row>
    <row r="17" spans="1:9" ht="19.5">
      <c r="D17" s="26"/>
      <c r="E17" s="33"/>
      <c r="F17" s="50" t="s">
        <v>10</v>
      </c>
      <c r="G17" s="51"/>
    </row>
    <row r="18" spans="1:9" s="57" customFormat="1" ht="5.25">
      <c r="A18" s="52"/>
      <c r="B18" s="2"/>
      <c r="C18" s="53"/>
      <c r="D18" s="54"/>
      <c r="E18" s="55"/>
      <c r="F18" s="56"/>
      <c r="G18" s="54"/>
      <c r="I18" s="4"/>
    </row>
    <row r="19" spans="1:9" ht="27">
      <c r="D19" s="26"/>
      <c r="E19" s="45" t="s">
        <v>11</v>
      </c>
      <c r="F19" s="49" t="s">
        <v>195</v>
      </c>
      <c r="G19" s="39"/>
    </row>
    <row r="20" spans="1:9" ht="27">
      <c r="D20" s="26"/>
      <c r="E20" s="45" t="s">
        <v>12</v>
      </c>
      <c r="F20" s="48" t="s">
        <v>196</v>
      </c>
      <c r="G20" s="39"/>
    </row>
    <row r="21" spans="1:9" s="57" customFormat="1" ht="5.25">
      <c r="A21" s="52"/>
      <c r="B21" s="2"/>
      <c r="C21" s="53"/>
      <c r="D21" s="54"/>
      <c r="E21" s="55"/>
      <c r="F21" s="56"/>
      <c r="G21" s="54"/>
      <c r="I21" s="4"/>
    </row>
    <row r="22" spans="1:9" ht="19.5" hidden="1">
      <c r="D22" s="26"/>
      <c r="E22" s="33"/>
      <c r="F22" s="58" t="s">
        <v>13</v>
      </c>
      <c r="G22" s="51"/>
    </row>
    <row r="23" spans="1:9" s="57" customFormat="1" ht="5.25" hidden="1">
      <c r="A23" s="52"/>
      <c r="B23" s="2"/>
      <c r="C23" s="53"/>
      <c r="D23" s="54"/>
      <c r="E23" s="55"/>
      <c r="F23" s="56"/>
      <c r="G23" s="54"/>
      <c r="I23" s="4"/>
    </row>
    <row r="24" spans="1:9" ht="27" hidden="1">
      <c r="D24" s="26"/>
      <c r="E24" s="45" t="s">
        <v>14</v>
      </c>
      <c r="F24" s="49"/>
      <c r="G24" s="39"/>
    </row>
    <row r="25" spans="1:9" ht="27" hidden="1">
      <c r="D25" s="26"/>
      <c r="E25" s="45" t="s">
        <v>15</v>
      </c>
      <c r="F25" s="48"/>
      <c r="G25" s="39"/>
    </row>
    <row r="26" spans="1:9" s="57" customFormat="1" ht="5.25">
      <c r="A26" s="52"/>
      <c r="B26" s="2"/>
      <c r="C26" s="53"/>
      <c r="D26" s="54"/>
      <c r="E26" s="55"/>
      <c r="F26" s="56"/>
      <c r="G26" s="54"/>
      <c r="I26" s="4"/>
    </row>
    <row r="27" spans="1:9" s="24" customFormat="1" ht="6">
      <c r="A27" s="40"/>
      <c r="B27" s="18"/>
      <c r="C27" s="19"/>
      <c r="D27" s="41"/>
      <c r="E27" s="30"/>
      <c r="F27" s="42"/>
      <c r="G27" s="43"/>
      <c r="I27" s="25"/>
    </row>
    <row r="28" spans="1:9" ht="30">
      <c r="D28" s="26"/>
      <c r="E28" s="45" t="s">
        <v>16</v>
      </c>
      <c r="F28" s="38" t="s">
        <v>4</v>
      </c>
      <c r="G28" s="39"/>
    </row>
    <row r="29" spans="1:9" ht="27">
      <c r="C29" s="59"/>
      <c r="D29" s="60"/>
      <c r="E29" s="61" t="s">
        <v>17</v>
      </c>
      <c r="F29" s="62" t="s">
        <v>35</v>
      </c>
      <c r="G29" s="63"/>
    </row>
    <row r="30" spans="1:9" ht="27">
      <c r="C30" s="59"/>
      <c r="D30" s="60"/>
      <c r="E30" s="64" t="s">
        <v>18</v>
      </c>
      <c r="F30" s="65"/>
      <c r="G30" s="63"/>
    </row>
    <row r="31" spans="1:9" ht="27">
      <c r="C31" s="59"/>
      <c r="D31" s="60"/>
      <c r="E31" s="61" t="s">
        <v>19</v>
      </c>
      <c r="F31" s="62" t="s">
        <v>37</v>
      </c>
      <c r="G31" s="63"/>
    </row>
    <row r="32" spans="1:9" ht="27">
      <c r="C32" s="59"/>
      <c r="D32" s="60"/>
      <c r="E32" s="61" t="s">
        <v>20</v>
      </c>
      <c r="F32" s="62" t="s">
        <v>38</v>
      </c>
      <c r="G32" s="63"/>
      <c r="H32" s="66"/>
    </row>
    <row r="33" spans="1:9" s="24" customFormat="1" ht="6">
      <c r="A33" s="40"/>
      <c r="B33" s="18"/>
      <c r="C33" s="19"/>
      <c r="D33" s="41"/>
      <c r="E33" s="30"/>
      <c r="F33" s="42"/>
      <c r="G33" s="43"/>
      <c r="I33" s="25"/>
    </row>
    <row r="34" spans="1:9" ht="27">
      <c r="A34" s="67"/>
      <c r="D34" s="68"/>
      <c r="E34" s="33" t="s">
        <v>21</v>
      </c>
      <c r="F34" s="69" t="s">
        <v>22</v>
      </c>
      <c r="G34" s="47"/>
    </row>
    <row r="35" spans="1:9" s="24" customFormat="1" ht="6">
      <c r="A35" s="40"/>
      <c r="B35" s="18"/>
      <c r="C35" s="19"/>
      <c r="D35" s="41"/>
      <c r="E35" s="30"/>
      <c r="F35" s="42"/>
      <c r="G35" s="43"/>
      <c r="I35" s="25"/>
    </row>
    <row r="36" spans="1:9" ht="27">
      <c r="A36" s="67"/>
      <c r="D36" s="68"/>
      <c r="E36" s="45" t="s">
        <v>23</v>
      </c>
      <c r="F36" s="69" t="s">
        <v>24</v>
      </c>
      <c r="G36" s="47"/>
    </row>
    <row r="37" spans="1:9" s="24" customFormat="1" ht="6">
      <c r="A37" s="17"/>
      <c r="B37" s="18"/>
      <c r="C37" s="19"/>
      <c r="D37" s="20"/>
      <c r="E37" s="36"/>
      <c r="F37" s="37"/>
      <c r="G37" s="20"/>
      <c r="I37" s="25"/>
    </row>
    <row r="38" spans="1:9" s="24" customFormat="1" ht="6">
      <c r="A38" s="40"/>
      <c r="B38" s="18"/>
      <c r="C38" s="19"/>
      <c r="D38" s="41"/>
      <c r="E38" s="30"/>
      <c r="F38" s="42"/>
      <c r="G38" s="43"/>
      <c r="I38" s="25"/>
    </row>
    <row r="39" spans="1:9" s="24" customFormat="1" ht="6">
      <c r="A39" s="40"/>
      <c r="B39" s="18"/>
      <c r="C39" s="19"/>
      <c r="D39" s="41"/>
      <c r="E39" s="30"/>
      <c r="F39" s="42"/>
      <c r="G39" s="43"/>
      <c r="I39" s="25"/>
    </row>
    <row r="40" spans="1:9" ht="27">
      <c r="A40" s="70"/>
      <c r="B40" s="71"/>
      <c r="D40" s="72"/>
      <c r="E40" s="73" t="s">
        <v>25</v>
      </c>
      <c r="F40" s="48" t="s">
        <v>39</v>
      </c>
      <c r="G40" s="47"/>
    </row>
    <row r="41" spans="1:9" ht="27">
      <c r="A41" s="70"/>
      <c r="B41" s="71"/>
      <c r="D41" s="72"/>
      <c r="E41" s="74" t="s">
        <v>26</v>
      </c>
      <c r="F41" s="48" t="s">
        <v>36</v>
      </c>
      <c r="G41" s="47"/>
    </row>
    <row r="42" spans="1:9" ht="19.5">
      <c r="D42" s="26"/>
      <c r="E42" s="33"/>
      <c r="F42" s="58" t="s">
        <v>27</v>
      </c>
      <c r="G42" s="51"/>
    </row>
    <row r="43" spans="1:9" ht="27">
      <c r="A43" s="70"/>
      <c r="D43" s="51"/>
      <c r="E43" s="75" t="s">
        <v>28</v>
      </c>
      <c r="F43" s="76" t="s">
        <v>40</v>
      </c>
      <c r="G43" s="47"/>
    </row>
    <row r="44" spans="1:9" ht="27">
      <c r="A44" s="70"/>
      <c r="B44" s="71"/>
      <c r="D44" s="72"/>
      <c r="E44" s="75" t="s">
        <v>29</v>
      </c>
      <c r="F44" s="76" t="s">
        <v>41</v>
      </c>
      <c r="G44" s="47"/>
    </row>
    <row r="45" spans="1:9" ht="27">
      <c r="A45" s="70"/>
      <c r="B45" s="71"/>
      <c r="D45" s="72"/>
      <c r="E45" s="75" t="s">
        <v>30</v>
      </c>
      <c r="F45" s="76" t="s">
        <v>42</v>
      </c>
      <c r="G45" s="47"/>
    </row>
    <row r="46" spans="1:9" ht="27">
      <c r="D46" s="26"/>
      <c r="E46" s="77" t="s">
        <v>31</v>
      </c>
      <c r="F46" s="83" t="s">
        <v>43</v>
      </c>
      <c r="G46" s="39"/>
    </row>
    <row r="47" spans="1:9" ht="15">
      <c r="A47" s="70"/>
      <c r="D47" s="51"/>
      <c r="F47" s="78"/>
      <c r="G47" s="79"/>
    </row>
    <row r="48" spans="1:9">
      <c r="A48" s="70"/>
      <c r="B48" s="71"/>
      <c r="D48" s="80" t="s">
        <v>32</v>
      </c>
      <c r="E48" s="348" t="s">
        <v>33</v>
      </c>
      <c r="F48" s="348"/>
      <c r="G48" s="79"/>
    </row>
    <row r="49" spans="1:9" ht="19.5">
      <c r="A49" s="70"/>
      <c r="B49" s="71"/>
      <c r="D49" s="72"/>
      <c r="E49" s="73"/>
      <c r="F49" s="81"/>
      <c r="G49" s="79"/>
    </row>
    <row r="50" spans="1:9" ht="19.5">
      <c r="A50" s="70"/>
      <c r="B50" s="71"/>
      <c r="D50" s="72"/>
      <c r="E50" s="74"/>
      <c r="F50" s="81"/>
      <c r="G50" s="79"/>
    </row>
    <row r="51" spans="1:9" ht="19.5">
      <c r="A51" s="70"/>
      <c r="B51" s="71"/>
      <c r="D51" s="72"/>
      <c r="E51" s="73"/>
      <c r="F51" s="81"/>
      <c r="G51" s="79"/>
    </row>
    <row r="54" spans="1:9">
      <c r="E54" s="349"/>
      <c r="F54" s="349"/>
      <c r="G54" s="349"/>
      <c r="H54" s="349"/>
      <c r="I54" s="349"/>
    </row>
  </sheetData>
  <mergeCells count="3">
    <mergeCell ref="E5:F5"/>
    <mergeCell ref="E48:F48"/>
    <mergeCell ref="E54:I54"/>
  </mergeCells>
  <dataValidations count="6">
    <dataValidation type="list" allowBlank="1" showInputMessage="1" showErrorMessage="1" errorTitle="Ошибка" error="Выберите значение из списка" prompt="Выберите значение из списка" sqref="F34">
      <formula1>kind_of_org_type</formula1>
    </dataValidation>
    <dataValidation allowBlank="1" showInputMessage="1" showErrorMessage="1" prompt="Для выбора выполните двойной щелчок левой клавиши мыши по соответствующей ячейке." sqref="F28 F9"/>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36">
      <formula1>kind_of_NDS</formula1>
    </dataValidation>
    <dataValidation type="textLength" operator="lessThanOrEqual" allowBlank="1" showInputMessage="1" showErrorMessage="1" errorTitle="Ошибка" error="Допускается ввод не более 900 символов!" sqref="F25:F26 F30 F40:F41 F20:F21 F43:F46 F23 F49:F51 F18">
      <formula1>900</formula1>
    </dataValidation>
  </dataValidations>
  <hyperlinks>
    <hyperlink ref="F46"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0"/>
  <sheetViews>
    <sheetView topLeftCell="C3" workbookViewId="0">
      <selection activeCell="E23" sqref="E21:E23"/>
    </sheetView>
  </sheetViews>
  <sheetFormatPr defaultRowHeight="14.25"/>
  <cols>
    <col min="1" max="1" width="9.140625" style="93" hidden="1" customWidth="1"/>
    <col min="2" max="2" width="9.140625" style="94" hidden="1" customWidth="1"/>
    <col min="3" max="3" width="3.7109375" style="108" customWidth="1"/>
    <col min="4" max="4" width="6.28515625" style="94" customWidth="1"/>
    <col min="5" max="5" width="46.42578125" style="94" customWidth="1"/>
    <col min="6" max="6" width="3.7109375" style="94" customWidth="1"/>
    <col min="7" max="7" width="5.7109375" style="94" customWidth="1"/>
    <col min="8" max="8" width="41.42578125" style="94" bestFit="1" customWidth="1"/>
    <col min="9" max="9" width="3.7109375" style="94" customWidth="1"/>
    <col min="10" max="10" width="5.7109375" style="94" customWidth="1"/>
    <col min="11" max="11" width="32.5703125" style="94" customWidth="1"/>
    <col min="12" max="12" width="14.85546875" style="94" customWidth="1"/>
    <col min="13" max="13" width="3.7109375" style="98" hidden="1" customWidth="1"/>
    <col min="14" max="16" width="9.140625" style="98" hidden="1" customWidth="1"/>
    <col min="17" max="17" width="25.7109375" style="99" hidden="1" customWidth="1"/>
    <col min="18" max="18" width="14.42578125" style="98" hidden="1" customWidth="1"/>
    <col min="19" max="22" width="9.140625" style="100"/>
    <col min="23" max="16384" width="9.140625" style="94"/>
  </cols>
  <sheetData>
    <row r="1" spans="1:256" s="84" customFormat="1" ht="5.25" hidden="1">
      <c r="C1" s="85"/>
      <c r="H1" s="85"/>
      <c r="I1" s="85"/>
      <c r="J1" s="85"/>
      <c r="K1" s="85" t="s">
        <v>44</v>
      </c>
      <c r="L1" s="86" t="s">
        <v>45</v>
      </c>
      <c r="M1" s="87" t="s">
        <v>46</v>
      </c>
      <c r="N1" s="87"/>
      <c r="O1" s="87"/>
      <c r="P1" s="87"/>
      <c r="Q1" s="88"/>
      <c r="R1" s="87"/>
      <c r="S1" s="87"/>
      <c r="T1" s="87"/>
      <c r="U1" s="87"/>
      <c r="V1" s="87"/>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row>
    <row r="2" spans="1:256" s="92" customFormat="1" hidden="1">
      <c r="A2" s="89"/>
      <c r="B2" s="89"/>
      <c r="C2" s="90"/>
      <c r="D2" s="89"/>
      <c r="E2" s="89"/>
      <c r="F2" s="89"/>
      <c r="G2" s="89"/>
      <c r="H2" s="89"/>
      <c r="I2" s="89"/>
      <c r="J2" s="89"/>
      <c r="K2" s="89"/>
      <c r="L2" s="89"/>
      <c r="M2" s="87"/>
      <c r="N2" s="87"/>
      <c r="O2" s="87"/>
      <c r="P2" s="87"/>
      <c r="Q2" s="88"/>
      <c r="R2" s="87"/>
      <c r="S2" s="91"/>
      <c r="T2" s="91"/>
      <c r="U2" s="91"/>
      <c r="V2" s="91"/>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row>
    <row r="3" spans="1:256" s="101" customFormat="1">
      <c r="A3" s="93"/>
      <c r="B3" s="94"/>
      <c r="C3" s="95"/>
      <c r="D3" s="96"/>
      <c r="E3" s="96"/>
      <c r="F3" s="96"/>
      <c r="G3" s="96"/>
      <c r="H3" s="96"/>
      <c r="I3" s="96"/>
      <c r="J3" s="96"/>
      <c r="K3" s="96"/>
      <c r="L3" s="97"/>
      <c r="M3" s="98"/>
      <c r="N3" s="98"/>
      <c r="O3" s="98"/>
      <c r="P3" s="98"/>
      <c r="Q3" s="99"/>
      <c r="R3" s="98"/>
      <c r="S3" s="100"/>
      <c r="T3" s="100"/>
      <c r="U3" s="100"/>
      <c r="V3" s="100"/>
    </row>
    <row r="4" spans="1:256" s="101" customFormat="1" ht="22.5">
      <c r="A4" s="93"/>
      <c r="B4" s="94"/>
      <c r="C4" s="95"/>
      <c r="D4" s="351" t="s">
        <v>47</v>
      </c>
      <c r="E4" s="352"/>
      <c r="F4" s="352"/>
      <c r="G4" s="352"/>
      <c r="H4" s="353"/>
      <c r="I4" s="102"/>
      <c r="M4" s="98"/>
      <c r="N4" s="98"/>
      <c r="O4" s="98"/>
      <c r="P4" s="98"/>
      <c r="Q4" s="99"/>
      <c r="R4" s="98"/>
      <c r="S4" s="100"/>
      <c r="T4" s="100"/>
      <c r="U4" s="100"/>
      <c r="V4" s="100"/>
    </row>
    <row r="5" spans="1:256" s="101" customFormat="1" hidden="1">
      <c r="A5" s="93"/>
      <c r="B5" s="94"/>
      <c r="C5" s="95"/>
      <c r="D5" s="96"/>
      <c r="E5" s="96"/>
      <c r="F5" s="96"/>
      <c r="G5" s="96"/>
      <c r="H5" s="103"/>
      <c r="I5" s="103"/>
      <c r="J5" s="103"/>
      <c r="K5" s="103"/>
      <c r="L5" s="104"/>
      <c r="M5" s="98"/>
      <c r="N5" s="98"/>
      <c r="O5" s="98"/>
      <c r="P5" s="98"/>
      <c r="Q5" s="99"/>
      <c r="R5" s="98"/>
      <c r="S5" s="100"/>
      <c r="T5" s="100"/>
      <c r="U5" s="100"/>
      <c r="V5" s="100"/>
    </row>
    <row r="6" spans="1:256" s="101" customFormat="1" ht="15" hidden="1">
      <c r="A6" s="105"/>
      <c r="B6" s="105"/>
      <c r="C6" s="95"/>
      <c r="D6" s="354"/>
      <c r="E6" s="354"/>
      <c r="F6" s="355" t="s">
        <v>48</v>
      </c>
      <c r="G6" s="355"/>
      <c r="H6" s="103"/>
      <c r="I6" s="103"/>
      <c r="J6" s="106"/>
      <c r="K6" s="107"/>
      <c r="L6" s="107"/>
      <c r="M6" s="98"/>
      <c r="N6" s="98"/>
      <c r="O6" s="98"/>
      <c r="P6" s="98"/>
      <c r="Q6" s="99"/>
      <c r="R6" s="98"/>
      <c r="S6" s="100"/>
      <c r="T6" s="100"/>
      <c r="U6" s="100"/>
      <c r="V6" s="100"/>
    </row>
    <row r="8" spans="1:256" s="101" customFormat="1">
      <c r="A8" s="93"/>
      <c r="B8" s="94"/>
      <c r="C8" s="95"/>
      <c r="D8" s="356" t="s">
        <v>49</v>
      </c>
      <c r="E8" s="356"/>
      <c r="F8" s="356" t="s">
        <v>50</v>
      </c>
      <c r="G8" s="356"/>
      <c r="H8" s="356"/>
      <c r="I8" s="350" t="s">
        <v>51</v>
      </c>
      <c r="J8" s="350"/>
      <c r="K8" s="350"/>
      <c r="L8" s="350"/>
      <c r="M8" s="98"/>
      <c r="N8" s="98"/>
      <c r="O8" s="98"/>
      <c r="P8" s="98"/>
      <c r="Q8" s="99"/>
      <c r="R8" s="98"/>
      <c r="S8" s="100"/>
      <c r="T8" s="100"/>
      <c r="U8" s="100"/>
      <c r="V8" s="100"/>
    </row>
    <row r="9" spans="1:256" s="101" customFormat="1">
      <c r="A9" s="93"/>
      <c r="B9" s="94"/>
      <c r="C9" s="95"/>
      <c r="D9" s="109" t="s">
        <v>52</v>
      </c>
      <c r="E9" s="109" t="s">
        <v>53</v>
      </c>
      <c r="F9" s="357" t="s">
        <v>52</v>
      </c>
      <c r="G9" s="358"/>
      <c r="H9" s="110" t="s">
        <v>53</v>
      </c>
      <c r="I9" s="359" t="s">
        <v>52</v>
      </c>
      <c r="J9" s="359"/>
      <c r="K9" s="110" t="s">
        <v>53</v>
      </c>
      <c r="L9" s="110" t="s">
        <v>45</v>
      </c>
      <c r="M9" s="98"/>
      <c r="N9" s="98"/>
      <c r="O9" s="98"/>
      <c r="P9" s="98"/>
      <c r="Q9" s="99"/>
      <c r="R9" s="98"/>
      <c r="S9" s="100"/>
      <c r="T9" s="100"/>
      <c r="U9" s="100"/>
      <c r="V9" s="100"/>
    </row>
    <row r="10" spans="1:256" ht="11.25">
      <c r="C10" s="111"/>
      <c r="D10" s="112" t="s">
        <v>54</v>
      </c>
      <c r="E10" s="112" t="s">
        <v>55</v>
      </c>
      <c r="F10" s="360" t="s">
        <v>56</v>
      </c>
      <c r="G10" s="360"/>
      <c r="H10" s="112" t="s">
        <v>57</v>
      </c>
      <c r="I10" s="360" t="s">
        <v>58</v>
      </c>
      <c r="J10" s="360"/>
      <c r="K10" s="112" t="s">
        <v>59</v>
      </c>
      <c r="L10" s="112" t="s">
        <v>60</v>
      </c>
      <c r="M10" s="113"/>
      <c r="N10" s="113"/>
      <c r="O10" s="113"/>
      <c r="P10" s="113"/>
      <c r="Q10" s="114"/>
      <c r="R10" s="113"/>
      <c r="S10" s="115"/>
      <c r="T10" s="115"/>
      <c r="U10" s="115"/>
      <c r="V10" s="115"/>
    </row>
    <row r="11" spans="1:256" s="101" customFormat="1" hidden="1">
      <c r="A11" s="94"/>
      <c r="B11" s="94"/>
      <c r="C11" s="95"/>
      <c r="D11" s="116">
        <v>0</v>
      </c>
      <c r="E11" s="117"/>
      <c r="F11" s="118"/>
      <c r="G11" s="118"/>
      <c r="H11" s="119"/>
      <c r="I11" s="120"/>
      <c r="J11" s="118"/>
      <c r="K11" s="119"/>
      <c r="L11" s="121"/>
      <c r="M11" s="122" t="s">
        <v>61</v>
      </c>
      <c r="N11" s="98"/>
      <c r="O11" s="98"/>
      <c r="P11" s="98" t="s">
        <v>62</v>
      </c>
      <c r="Q11" s="99" t="s">
        <v>63</v>
      </c>
      <c r="R11" s="98" t="s">
        <v>64</v>
      </c>
      <c r="S11" s="100"/>
      <c r="T11" s="100"/>
      <c r="U11" s="100"/>
      <c r="V11" s="100"/>
    </row>
    <row r="12" spans="1:256" s="135" customFormat="1" ht="15.75">
      <c r="A12" s="123"/>
      <c r="B12" s="124" t="s">
        <v>65</v>
      </c>
      <c r="C12" s="361"/>
      <c r="D12" s="356">
        <v>1</v>
      </c>
      <c r="E12" s="362" t="s">
        <v>66</v>
      </c>
      <c r="F12" s="125"/>
      <c r="G12" s="126">
        <v>0</v>
      </c>
      <c r="H12" s="127"/>
      <c r="I12" s="128"/>
      <c r="J12" s="129" t="s">
        <v>67</v>
      </c>
      <c r="K12" s="130"/>
      <c r="L12" s="131"/>
      <c r="M12" s="98" t="e">
        <f t="shared" ref="M12:M14" ca="1" si="0">mergeValue(H12)</f>
        <v>#NAME?</v>
      </c>
      <c r="N12" s="84"/>
      <c r="O12" s="84"/>
      <c r="P12" s="98" t="str">
        <f>IF(ISERROR(MATCH(Q12,MODesc,0)),"n","y")</f>
        <v>y</v>
      </c>
      <c r="Q12" s="84" t="s">
        <v>66</v>
      </c>
      <c r="R12" s="98" t="str">
        <f>K12&amp;"("&amp;L12&amp;")"</f>
        <v>()</v>
      </c>
      <c r="S12" s="124"/>
      <c r="T12" s="124"/>
      <c r="U12" s="132"/>
      <c r="V12" s="124"/>
      <c r="W12" s="124"/>
      <c r="X12" s="124"/>
      <c r="Y12" s="133"/>
      <c r="Z12" s="133"/>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3"/>
      <c r="BW12" s="133"/>
      <c r="BX12" s="133"/>
      <c r="BY12" s="133"/>
      <c r="BZ12" s="133"/>
      <c r="CA12" s="133"/>
      <c r="CB12" s="133"/>
      <c r="CC12" s="133"/>
      <c r="CD12" s="133"/>
      <c r="CE12" s="133"/>
    </row>
    <row r="13" spans="1:256" s="135" customFormat="1" ht="15">
      <c r="A13" s="123"/>
      <c r="B13" s="124" t="s">
        <v>65</v>
      </c>
      <c r="C13" s="361"/>
      <c r="D13" s="356"/>
      <c r="E13" s="363"/>
      <c r="F13" s="364"/>
      <c r="G13" s="356">
        <v>1</v>
      </c>
      <c r="H13" s="366" t="s">
        <v>68</v>
      </c>
      <c r="I13" s="128"/>
      <c r="J13" s="129" t="s">
        <v>67</v>
      </c>
      <c r="K13" s="130"/>
      <c r="L13" s="131"/>
      <c r="M13" s="98" t="e">
        <f t="shared" ca="1" si="0"/>
        <v>#NAME?</v>
      </c>
      <c r="N13" s="84"/>
      <c r="O13" s="84"/>
      <c r="P13" s="84"/>
      <c r="Q13" s="84"/>
      <c r="R13" s="98" t="str">
        <f>K13&amp;"("&amp;L13&amp;")"</f>
        <v>()</v>
      </c>
      <c r="S13" s="124"/>
      <c r="T13" s="124"/>
      <c r="U13" s="132"/>
      <c r="V13" s="124"/>
      <c r="W13" s="124"/>
      <c r="X13" s="124"/>
      <c r="Y13" s="133"/>
      <c r="Z13" s="133"/>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3"/>
      <c r="BW13" s="133"/>
      <c r="BX13" s="133"/>
      <c r="BY13" s="133"/>
      <c r="BZ13" s="133"/>
      <c r="CA13" s="133"/>
      <c r="CB13" s="133"/>
      <c r="CC13" s="133"/>
      <c r="CD13" s="133"/>
      <c r="CE13" s="133"/>
    </row>
    <row r="14" spans="1:256" s="135" customFormat="1" ht="15">
      <c r="A14" s="123"/>
      <c r="B14" s="124" t="s">
        <v>65</v>
      </c>
      <c r="C14" s="361"/>
      <c r="D14" s="356"/>
      <c r="E14" s="363"/>
      <c r="F14" s="365"/>
      <c r="G14" s="356"/>
      <c r="H14" s="367"/>
      <c r="I14" s="136"/>
      <c r="J14" s="126">
        <v>1</v>
      </c>
      <c r="K14" s="137" t="s">
        <v>68</v>
      </c>
      <c r="L14" s="138" t="s">
        <v>69</v>
      </c>
      <c r="M14" s="98" t="e">
        <f t="shared" ca="1" si="0"/>
        <v>#NAME?</v>
      </c>
      <c r="N14" s="84"/>
      <c r="O14" s="84"/>
      <c r="P14" s="84"/>
      <c r="Q14" s="84"/>
      <c r="R14" s="98" t="str">
        <f>K14&amp;" ("&amp;L14&amp;")"</f>
        <v>город Курган (37701000)</v>
      </c>
      <c r="S14" s="124"/>
      <c r="T14" s="124"/>
      <c r="U14" s="132"/>
      <c r="V14" s="124"/>
      <c r="W14" s="124"/>
      <c r="X14" s="124"/>
      <c r="Y14" s="133"/>
      <c r="Z14" s="133"/>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3"/>
      <c r="BW14" s="133"/>
      <c r="BX14" s="133"/>
      <c r="BY14" s="133"/>
      <c r="BZ14" s="133"/>
      <c r="CA14" s="133"/>
      <c r="CB14" s="133"/>
      <c r="CC14" s="133"/>
      <c r="CD14" s="133"/>
      <c r="CE14" s="133"/>
    </row>
    <row r="15" spans="1:256" s="101" customFormat="1">
      <c r="A15" s="94"/>
      <c r="B15" s="94" t="s">
        <v>70</v>
      </c>
      <c r="C15" s="95"/>
      <c r="D15" s="128"/>
      <c r="E15" s="139"/>
      <c r="F15" s="140"/>
      <c r="G15" s="140"/>
      <c r="H15" s="140"/>
      <c r="I15" s="140"/>
      <c r="J15" s="140"/>
      <c r="K15" s="140"/>
      <c r="L15" s="141"/>
      <c r="M15" s="122"/>
      <c r="N15" s="98"/>
      <c r="O15" s="98"/>
      <c r="P15" s="98"/>
      <c r="Q15" s="99" t="s">
        <v>71</v>
      </c>
      <c r="R15" s="98"/>
      <c r="S15" s="100"/>
      <c r="T15" s="100"/>
      <c r="U15" s="100"/>
      <c r="V15" s="100"/>
    </row>
    <row r="16" spans="1:256" s="101" customFormat="1">
      <c r="A16" s="93"/>
      <c r="B16" s="94"/>
      <c r="C16" s="108"/>
      <c r="D16" s="142"/>
      <c r="E16" s="142"/>
      <c r="F16" s="142"/>
      <c r="G16" s="142"/>
      <c r="H16" s="142"/>
      <c r="I16" s="142"/>
      <c r="J16" s="142"/>
      <c r="K16" s="142"/>
      <c r="L16" s="142"/>
      <c r="M16" s="98"/>
      <c r="N16" s="98"/>
      <c r="O16" s="98"/>
      <c r="P16" s="98"/>
      <c r="Q16" s="99"/>
      <c r="R16" s="98"/>
      <c r="S16" s="100"/>
      <c r="T16" s="100"/>
      <c r="U16" s="100"/>
      <c r="V16" s="100"/>
    </row>
    <row r="17" spans="1:22" s="101" customFormat="1">
      <c r="A17" s="93"/>
      <c r="B17" s="94"/>
      <c r="C17" s="108"/>
      <c r="D17" s="94"/>
      <c r="E17" s="94"/>
      <c r="F17" s="94"/>
      <c r="G17" s="94"/>
      <c r="H17" s="94"/>
      <c r="I17" s="94"/>
      <c r="J17" s="94"/>
      <c r="K17" s="94"/>
      <c r="L17" s="94"/>
      <c r="M17" s="98"/>
      <c r="N17" s="98"/>
      <c r="O17" s="98"/>
      <c r="P17" s="98"/>
      <c r="Q17" s="99"/>
      <c r="R17" s="98"/>
      <c r="S17" s="100"/>
      <c r="T17" s="100"/>
      <c r="U17" s="100"/>
      <c r="V17" s="100"/>
    </row>
    <row r="18" spans="1:22" s="101" customFormat="1">
      <c r="A18" s="93"/>
      <c r="B18" s="94"/>
      <c r="C18" s="108"/>
      <c r="D18" s="94"/>
      <c r="E18" s="94"/>
      <c r="F18" s="94"/>
      <c r="G18" s="94"/>
      <c r="H18" s="94"/>
      <c r="I18" s="94"/>
      <c r="J18" s="94"/>
      <c r="K18" s="94"/>
      <c r="L18" s="94"/>
      <c r="M18" s="98"/>
      <c r="N18" s="98"/>
      <c r="O18" s="98"/>
      <c r="P18" s="98"/>
      <c r="Q18" s="99"/>
      <c r="R18" s="98"/>
      <c r="S18" s="100"/>
      <c r="T18" s="100"/>
      <c r="U18" s="100"/>
      <c r="V18" s="100"/>
    </row>
    <row r="19" spans="1:22" s="144" customFormat="1" ht="10.5">
      <c r="A19" s="143"/>
      <c r="C19" s="145"/>
      <c r="D19" s="146"/>
      <c r="E19" s="146"/>
      <c r="M19" s="98"/>
      <c r="N19" s="98"/>
      <c r="O19" s="98"/>
      <c r="P19" s="98"/>
      <c r="Q19" s="99"/>
      <c r="R19" s="98"/>
      <c r="S19" s="100"/>
      <c r="T19" s="100"/>
      <c r="U19" s="100"/>
      <c r="V19" s="100"/>
    </row>
    <row r="20" spans="1:22" s="144" customFormat="1" ht="10.5">
      <c r="A20" s="143"/>
      <c r="C20" s="145"/>
      <c r="D20" s="146"/>
      <c r="E20" s="146"/>
      <c r="M20" s="98"/>
      <c r="N20" s="98"/>
      <c r="O20" s="98"/>
      <c r="P20" s="98"/>
      <c r="Q20" s="99"/>
      <c r="R20" s="98"/>
      <c r="S20" s="100"/>
      <c r="T20" s="100"/>
      <c r="U20" s="100"/>
      <c r="V20" s="100"/>
    </row>
  </sheetData>
  <mergeCells count="16">
    <mergeCell ref="F9:G9"/>
    <mergeCell ref="I9:J9"/>
    <mergeCell ref="F10:G10"/>
    <mergeCell ref="I10:J10"/>
    <mergeCell ref="C12:C14"/>
    <mergeCell ref="D12:D14"/>
    <mergeCell ref="E12:E14"/>
    <mergeCell ref="F13:F14"/>
    <mergeCell ref="G13:G14"/>
    <mergeCell ref="H13:H14"/>
    <mergeCell ref="I8:L8"/>
    <mergeCell ref="D4:H4"/>
    <mergeCell ref="D6:E6"/>
    <mergeCell ref="F6:G6"/>
    <mergeCell ref="D8:E8"/>
    <mergeCell ref="F8:H8"/>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opLeftCell="C4" workbookViewId="0">
      <selection activeCell="R31" sqref="R31"/>
    </sheetView>
  </sheetViews>
  <sheetFormatPr defaultRowHeight="15"/>
  <cols>
    <col min="1" max="2" width="3.7109375" style="148" hidden="1" customWidth="1"/>
    <col min="3" max="3" width="3.7109375" style="149" bestFit="1" customWidth="1"/>
    <col min="4" max="4" width="6.140625" style="149" customWidth="1"/>
    <col min="5" max="5" width="50.7109375" style="149" customWidth="1"/>
    <col min="6" max="6" width="33.85546875" style="149" customWidth="1"/>
    <col min="7" max="7" width="8.5703125" style="149" customWidth="1"/>
    <col min="8" max="8" width="3.7109375" style="149" customWidth="1"/>
    <col min="9" max="9" width="5.42578125" style="149" customWidth="1"/>
    <col min="10" max="10" width="47.85546875" style="149" customWidth="1"/>
    <col min="11" max="12" width="3.7109375" style="149" customWidth="1"/>
    <col min="13" max="13" width="5.7109375" style="149" customWidth="1"/>
    <col min="14" max="14" width="28.140625" style="149" customWidth="1"/>
    <col min="15" max="16" width="3.7109375" style="149" customWidth="1"/>
    <col min="17" max="17" width="5.7109375" style="149" customWidth="1"/>
    <col min="18" max="18" width="34.42578125" style="149" customWidth="1"/>
    <col min="19" max="20" width="3.7109375" style="149" customWidth="1"/>
    <col min="21" max="21" width="5.7109375" style="149" customWidth="1"/>
    <col min="22" max="22" width="34.42578125" style="149" customWidth="1"/>
    <col min="23" max="23" width="30.7109375" style="149" customWidth="1"/>
    <col min="24" max="24" width="3.7109375" style="149" customWidth="1"/>
    <col min="25" max="16384" width="9.140625" style="149"/>
  </cols>
  <sheetData>
    <row r="1" spans="1:24" ht="11.25" hidden="1" customHeight="1">
      <c r="A1" s="147"/>
    </row>
    <row r="2" spans="1:24" ht="11.25" hidden="1" customHeight="1"/>
    <row r="3" spans="1:24" ht="11.25" hidden="1" customHeight="1"/>
    <row r="4" spans="1:24" ht="3" customHeight="1"/>
    <row r="5" spans="1:24" s="151" customFormat="1" ht="29.1" customHeight="1">
      <c r="A5" s="150"/>
      <c r="B5" s="150"/>
      <c r="D5" s="351" t="s">
        <v>72</v>
      </c>
      <c r="E5" s="352"/>
      <c r="F5" s="352"/>
      <c r="G5" s="352"/>
      <c r="H5" s="352"/>
      <c r="I5" s="352"/>
      <c r="J5" s="353"/>
      <c r="K5" s="152"/>
      <c r="L5" s="153"/>
      <c r="M5" s="153"/>
      <c r="N5" s="153"/>
      <c r="O5" s="153"/>
      <c r="P5" s="153"/>
      <c r="Q5" s="153"/>
      <c r="R5" s="153"/>
      <c r="S5" s="153"/>
      <c r="T5" s="153"/>
      <c r="U5" s="153"/>
      <c r="V5" s="153"/>
      <c r="W5" s="153"/>
    </row>
    <row r="6" spans="1:24" s="155" customFormat="1" ht="3" customHeight="1">
      <c r="A6" s="154"/>
      <c r="B6" s="154"/>
      <c r="D6" s="369"/>
      <c r="E6" s="370"/>
      <c r="F6" s="370"/>
      <c r="G6" s="370"/>
      <c r="H6" s="370"/>
      <c r="I6" s="370"/>
      <c r="J6" s="371"/>
    </row>
    <row r="7" spans="1:24" s="155" customFormat="1" ht="5.25" hidden="1" customHeight="1">
      <c r="A7" s="154"/>
      <c r="B7" s="154"/>
      <c r="E7" s="372"/>
      <c r="F7" s="372"/>
      <c r="G7" s="373"/>
      <c r="H7" s="373"/>
      <c r="I7" s="373"/>
      <c r="J7" s="373"/>
    </row>
    <row r="8" spans="1:24" s="155" customFormat="1" ht="5.25" hidden="1" customHeight="1">
      <c r="A8" s="154"/>
      <c r="B8" s="154"/>
      <c r="E8" s="372"/>
      <c r="F8" s="372"/>
      <c r="G8" s="373"/>
      <c r="H8" s="373"/>
      <c r="I8" s="373"/>
      <c r="J8" s="373"/>
    </row>
    <row r="9" spans="1:24" s="155" customFormat="1" ht="5.25" hidden="1" customHeight="1">
      <c r="A9" s="154"/>
      <c r="B9" s="154"/>
      <c r="E9" s="372"/>
      <c r="F9" s="372"/>
      <c r="G9" s="373"/>
      <c r="H9" s="373"/>
      <c r="I9" s="373"/>
      <c r="J9" s="373"/>
    </row>
    <row r="10" spans="1:24" s="155" customFormat="1" ht="5.25" hidden="1" customHeight="1">
      <c r="A10" s="154"/>
      <c r="B10" s="154"/>
      <c r="E10" s="374"/>
      <c r="F10" s="374"/>
      <c r="G10" s="156"/>
      <c r="H10" s="157"/>
      <c r="I10" s="158"/>
      <c r="J10" s="158"/>
    </row>
    <row r="11" spans="1:24" s="159" customFormat="1" ht="18.75" hidden="1" customHeight="1">
      <c r="A11" s="154"/>
      <c r="B11" s="154"/>
      <c r="D11" s="271"/>
      <c r="E11" s="375" t="s">
        <v>73</v>
      </c>
      <c r="F11" s="375"/>
      <c r="G11" s="160" t="s">
        <v>4</v>
      </c>
      <c r="H11" s="161"/>
      <c r="I11" s="162"/>
      <c r="J11" s="271"/>
      <c r="K11" s="332"/>
      <c r="L11" s="271"/>
      <c r="M11" s="271"/>
      <c r="N11" s="332"/>
      <c r="O11" s="332"/>
      <c r="P11" s="271"/>
      <c r="Q11" s="271"/>
      <c r="R11" s="332"/>
      <c r="S11" s="332"/>
      <c r="T11" s="271"/>
      <c r="U11" s="271"/>
      <c r="V11" s="332"/>
    </row>
    <row r="12" spans="1:24" s="155" customFormat="1" ht="18.75" hidden="1" customHeight="1">
      <c r="A12" s="154"/>
      <c r="B12" s="154"/>
      <c r="E12" s="375" t="s">
        <v>74</v>
      </c>
      <c r="F12" s="375"/>
      <c r="G12" s="160" t="s">
        <v>4</v>
      </c>
      <c r="H12" s="161"/>
      <c r="I12" s="157"/>
      <c r="J12" s="338"/>
      <c r="K12" s="163"/>
      <c r="L12" s="163"/>
      <c r="M12" s="163"/>
      <c r="N12" s="164"/>
      <c r="O12" s="163"/>
      <c r="P12" s="163"/>
      <c r="Q12" s="163"/>
      <c r="R12" s="164"/>
      <c r="S12" s="163"/>
      <c r="T12" s="163"/>
      <c r="U12" s="163"/>
      <c r="V12" s="164"/>
    </row>
    <row r="13" spans="1:24" s="155" customFormat="1" ht="5.25" hidden="1" customHeight="1">
      <c r="A13" s="154"/>
      <c r="B13" s="154"/>
      <c r="E13" s="368"/>
      <c r="F13" s="368"/>
      <c r="G13" s="165"/>
      <c r="H13" s="157"/>
      <c r="I13" s="163"/>
      <c r="J13" s="163"/>
      <c r="K13" s="163"/>
      <c r="L13" s="163"/>
      <c r="M13" s="163"/>
      <c r="N13" s="164"/>
      <c r="O13" s="163"/>
      <c r="P13" s="163"/>
      <c r="Q13" s="163"/>
      <c r="R13" s="164"/>
      <c r="S13" s="163"/>
      <c r="T13" s="163"/>
      <c r="U13" s="163"/>
      <c r="V13" s="164"/>
    </row>
    <row r="14" spans="1:24" s="155" customFormat="1" ht="5.25" hidden="1" customHeight="1">
      <c r="A14" s="154"/>
      <c r="B14" s="154"/>
    </row>
    <row r="15" spans="1:24" s="166" customFormat="1" ht="5.25" hidden="1" customHeight="1">
      <c r="A15" s="148"/>
      <c r="B15" s="148"/>
    </row>
    <row r="16" spans="1:24" s="151" customFormat="1" ht="3" customHeight="1">
      <c r="A16" s="150"/>
      <c r="B16" s="150"/>
      <c r="D16" s="167"/>
      <c r="E16" s="167"/>
      <c r="F16" s="167"/>
      <c r="G16" s="167"/>
      <c r="H16" s="167"/>
      <c r="I16" s="167"/>
      <c r="J16" s="167"/>
      <c r="K16" s="167"/>
      <c r="L16" s="167"/>
      <c r="M16" s="167"/>
      <c r="N16" s="167"/>
      <c r="O16" s="167"/>
      <c r="P16" s="167"/>
      <c r="Q16" s="167"/>
      <c r="R16" s="167"/>
      <c r="S16" s="167"/>
      <c r="T16" s="167"/>
      <c r="U16" s="167"/>
      <c r="V16" s="167"/>
      <c r="W16" s="167"/>
      <c r="X16" s="168"/>
    </row>
    <row r="17" spans="1:24" ht="27" customHeight="1">
      <c r="D17" s="376" t="s">
        <v>52</v>
      </c>
      <c r="E17" s="376" t="s">
        <v>75</v>
      </c>
      <c r="F17" s="376" t="s">
        <v>76</v>
      </c>
      <c r="G17" s="376" t="s">
        <v>77</v>
      </c>
      <c r="H17" s="376" t="s">
        <v>52</v>
      </c>
      <c r="I17" s="376"/>
      <c r="J17" s="376" t="s">
        <v>78</v>
      </c>
      <c r="K17" s="378" t="s">
        <v>79</v>
      </c>
      <c r="L17" s="378"/>
      <c r="M17" s="378"/>
      <c r="N17" s="378"/>
      <c r="O17" s="378" t="s">
        <v>80</v>
      </c>
      <c r="P17" s="378"/>
      <c r="Q17" s="378"/>
      <c r="R17" s="378"/>
      <c r="S17" s="378" t="s">
        <v>81</v>
      </c>
      <c r="T17" s="378"/>
      <c r="U17" s="378"/>
      <c r="V17" s="378"/>
      <c r="W17" s="376" t="s">
        <v>82</v>
      </c>
    </row>
    <row r="18" spans="1:24" ht="30.75" customHeight="1">
      <c r="D18" s="376"/>
      <c r="E18" s="376"/>
      <c r="F18" s="376"/>
      <c r="G18" s="376"/>
      <c r="H18" s="376"/>
      <c r="I18" s="376"/>
      <c r="J18" s="376"/>
      <c r="K18" s="337" t="s">
        <v>83</v>
      </c>
      <c r="L18" s="376" t="s">
        <v>52</v>
      </c>
      <c r="M18" s="376"/>
      <c r="N18" s="337" t="s">
        <v>84</v>
      </c>
      <c r="O18" s="337" t="s">
        <v>83</v>
      </c>
      <c r="P18" s="376" t="s">
        <v>52</v>
      </c>
      <c r="Q18" s="376"/>
      <c r="R18" s="337" t="s">
        <v>84</v>
      </c>
      <c r="S18" s="337" t="s">
        <v>83</v>
      </c>
      <c r="T18" s="376" t="s">
        <v>52</v>
      </c>
      <c r="U18" s="376"/>
      <c r="V18" s="337" t="s">
        <v>53</v>
      </c>
      <c r="W18" s="376"/>
    </row>
    <row r="19" spans="1:24" s="170" customFormat="1" ht="12" customHeight="1">
      <c r="A19" s="169"/>
      <c r="B19" s="169"/>
      <c r="D19" s="226" t="s">
        <v>54</v>
      </c>
      <c r="E19" s="226" t="s">
        <v>55</v>
      </c>
      <c r="F19" s="226" t="s">
        <v>56</v>
      </c>
      <c r="G19" s="226" t="s">
        <v>57</v>
      </c>
      <c r="H19" s="377" t="s">
        <v>58</v>
      </c>
      <c r="I19" s="377"/>
      <c r="J19" s="226" t="s">
        <v>59</v>
      </c>
      <c r="K19" s="226" t="s">
        <v>60</v>
      </c>
      <c r="L19" s="377" t="s">
        <v>85</v>
      </c>
      <c r="M19" s="377"/>
      <c r="N19" s="226" t="s">
        <v>86</v>
      </c>
      <c r="O19" s="226" t="s">
        <v>87</v>
      </c>
      <c r="P19" s="377" t="s">
        <v>88</v>
      </c>
      <c r="Q19" s="377"/>
      <c r="R19" s="226" t="s">
        <v>89</v>
      </c>
      <c r="S19" s="226" t="s">
        <v>88</v>
      </c>
      <c r="T19" s="377" t="s">
        <v>89</v>
      </c>
      <c r="U19" s="377"/>
      <c r="V19" s="226" t="s">
        <v>90</v>
      </c>
      <c r="W19" s="226" t="s">
        <v>91</v>
      </c>
    </row>
    <row r="20" spans="1:24" ht="14.25" hidden="1" customHeight="1">
      <c r="C20" s="171"/>
      <c r="D20" s="336">
        <v>0</v>
      </c>
      <c r="E20" s="172"/>
      <c r="F20" s="172"/>
      <c r="G20" s="173"/>
      <c r="H20" s="174"/>
      <c r="I20" s="174"/>
      <c r="J20" s="334"/>
      <c r="K20" s="173"/>
      <c r="L20" s="334"/>
      <c r="M20" s="334"/>
      <c r="N20" s="175"/>
      <c r="O20" s="173"/>
      <c r="P20" s="334"/>
      <c r="Q20" s="334"/>
      <c r="R20" s="176"/>
      <c r="S20" s="173"/>
      <c r="T20" s="334"/>
      <c r="U20" s="334"/>
      <c r="V20" s="176"/>
      <c r="W20" s="173"/>
      <c r="X20" s="177"/>
    </row>
    <row r="21" spans="1:24" ht="15" customHeight="1">
      <c r="A21" s="178">
        <v>13</v>
      </c>
      <c r="B21" s="149"/>
      <c r="C21" s="171"/>
      <c r="D21" s="391">
        <v>1</v>
      </c>
      <c r="E21" s="440" t="s">
        <v>124</v>
      </c>
      <c r="F21" s="441" t="s">
        <v>121</v>
      </c>
      <c r="G21" s="442" t="s">
        <v>4</v>
      </c>
      <c r="H21" s="391"/>
      <c r="I21" s="391">
        <v>1</v>
      </c>
      <c r="J21" s="382" t="s">
        <v>92</v>
      </c>
      <c r="K21" s="379" t="s">
        <v>4</v>
      </c>
      <c r="L21" s="385"/>
      <c r="M21" s="385" t="s">
        <v>54</v>
      </c>
      <c r="N21" s="386" t="s">
        <v>66</v>
      </c>
      <c r="O21" s="379" t="s">
        <v>4</v>
      </c>
      <c r="P21" s="385"/>
      <c r="Q21" s="385" t="s">
        <v>54</v>
      </c>
      <c r="R21" s="387"/>
      <c r="S21" s="379" t="s">
        <v>4</v>
      </c>
      <c r="T21" s="173"/>
      <c r="U21" s="173" t="s">
        <v>54</v>
      </c>
      <c r="V21" s="335"/>
      <c r="W21" s="179"/>
    </row>
    <row r="22" spans="1:24">
      <c r="A22" s="178"/>
      <c r="B22" s="149"/>
      <c r="C22" s="159"/>
      <c r="D22" s="391"/>
      <c r="E22" s="443"/>
      <c r="F22" s="444"/>
      <c r="G22" s="442"/>
      <c r="H22" s="391"/>
      <c r="I22" s="391"/>
      <c r="J22" s="383"/>
      <c r="K22" s="379"/>
      <c r="L22" s="385"/>
      <c r="M22" s="385"/>
      <c r="N22" s="386"/>
      <c r="O22" s="379"/>
      <c r="P22" s="385"/>
      <c r="Q22" s="385"/>
      <c r="R22" s="387"/>
      <c r="S22" s="379"/>
      <c r="T22" s="180"/>
      <c r="U22" s="181"/>
      <c r="V22" s="182"/>
      <c r="W22" s="183"/>
    </row>
    <row r="23" spans="1:24">
      <c r="A23" s="178"/>
      <c r="B23" s="149"/>
      <c r="C23" s="159"/>
      <c r="D23" s="381"/>
      <c r="E23" s="445"/>
      <c r="F23" s="444"/>
      <c r="G23" s="380"/>
      <c r="H23" s="381"/>
      <c r="I23" s="381"/>
      <c r="J23" s="383"/>
      <c r="K23" s="380"/>
      <c r="L23" s="381"/>
      <c r="M23" s="381"/>
      <c r="N23" s="387"/>
      <c r="O23" s="380"/>
      <c r="P23" s="334"/>
      <c r="Q23" s="181"/>
      <c r="R23" s="182"/>
      <c r="S23" s="184"/>
      <c r="T23" s="184"/>
      <c r="U23" s="184"/>
      <c r="V23" s="184"/>
      <c r="W23" s="183"/>
    </row>
    <row r="24" spans="1:24">
      <c r="A24" s="178"/>
      <c r="B24" s="149"/>
      <c r="C24" s="159"/>
      <c r="D24" s="381"/>
      <c r="E24" s="445"/>
      <c r="F24" s="444"/>
      <c r="G24" s="380"/>
      <c r="H24" s="381"/>
      <c r="I24" s="381"/>
      <c r="J24" s="384"/>
      <c r="K24" s="380"/>
      <c r="L24" s="181"/>
      <c r="M24" s="182"/>
      <c r="N24" s="182"/>
      <c r="O24" s="182"/>
      <c r="P24" s="182"/>
      <c r="Q24" s="182"/>
      <c r="R24" s="182"/>
      <c r="S24" s="184"/>
      <c r="T24" s="184"/>
      <c r="U24" s="184"/>
      <c r="V24" s="184"/>
      <c r="W24" s="183"/>
    </row>
    <row r="25" spans="1:24">
      <c r="A25" s="178"/>
      <c r="B25" s="149"/>
      <c r="C25" s="159"/>
      <c r="D25" s="381"/>
      <c r="E25" s="446"/>
      <c r="F25" s="447"/>
      <c r="G25" s="380"/>
      <c r="H25" s="181"/>
      <c r="I25" s="182"/>
      <c r="J25" s="182"/>
      <c r="K25" s="182"/>
      <c r="L25" s="182"/>
      <c r="M25" s="182"/>
      <c r="N25" s="182"/>
      <c r="O25" s="182"/>
      <c r="P25" s="182"/>
      <c r="Q25" s="182"/>
      <c r="R25" s="182"/>
      <c r="S25" s="184"/>
      <c r="T25" s="184"/>
      <c r="U25" s="184"/>
      <c r="V25" s="184"/>
      <c r="W25" s="183"/>
    </row>
    <row r="26" spans="1:24">
      <c r="D26" s="181"/>
      <c r="E26" s="182"/>
      <c r="F26" s="182"/>
      <c r="G26" s="182"/>
      <c r="H26" s="182"/>
      <c r="I26" s="182"/>
      <c r="J26" s="182"/>
      <c r="K26" s="182"/>
      <c r="L26" s="182"/>
      <c r="M26" s="182"/>
      <c r="N26" s="182"/>
      <c r="O26" s="182"/>
      <c r="P26" s="182"/>
      <c r="Q26" s="182"/>
      <c r="R26" s="182"/>
      <c r="S26" s="182"/>
      <c r="T26" s="182"/>
      <c r="U26" s="182"/>
      <c r="V26" s="182"/>
      <c r="W26" s="183"/>
    </row>
    <row r="28" spans="1:24" hidden="1"/>
    <row r="32" spans="1:24" ht="15" customHeight="1">
      <c r="E32" s="390" t="s">
        <v>93</v>
      </c>
      <c r="F32" s="390"/>
      <c r="G32" s="390"/>
      <c r="H32" s="390"/>
      <c r="I32" s="390"/>
      <c r="J32" s="390"/>
      <c r="K32" s="390"/>
      <c r="L32" s="390"/>
      <c r="M32" s="390"/>
      <c r="N32" s="390"/>
      <c r="O32" s="390"/>
      <c r="P32" s="390"/>
      <c r="Q32" s="390"/>
      <c r="R32" s="390"/>
      <c r="S32" s="390"/>
      <c r="T32" s="390"/>
      <c r="U32" s="390"/>
      <c r="V32" s="390"/>
      <c r="W32" s="390"/>
    </row>
    <row r="33" spans="1:23" ht="15" customHeight="1">
      <c r="A33" s="149"/>
      <c r="B33" s="149"/>
      <c r="E33" s="388" t="s">
        <v>94</v>
      </c>
      <c r="F33" s="389"/>
      <c r="G33" s="389"/>
      <c r="H33" s="389"/>
      <c r="I33" s="389"/>
      <c r="J33" s="389"/>
      <c r="K33" s="389"/>
      <c r="L33" s="389"/>
      <c r="M33" s="389"/>
      <c r="N33" s="389"/>
      <c r="O33" s="389"/>
      <c r="P33" s="389"/>
      <c r="Q33" s="389"/>
      <c r="R33" s="389"/>
      <c r="S33" s="389"/>
      <c r="T33" s="389"/>
      <c r="U33" s="389"/>
      <c r="V33" s="389"/>
      <c r="W33" s="389"/>
    </row>
    <row r="34" spans="1:23" ht="15" customHeight="1">
      <c r="A34" s="149"/>
      <c r="B34" s="149"/>
      <c r="E34" s="388" t="s">
        <v>95</v>
      </c>
      <c r="F34" s="389"/>
      <c r="G34" s="389"/>
      <c r="H34" s="389"/>
      <c r="I34" s="389"/>
      <c r="J34" s="389"/>
      <c r="K34" s="389"/>
      <c r="L34" s="389"/>
      <c r="M34" s="389"/>
      <c r="N34" s="389"/>
      <c r="O34" s="389"/>
      <c r="P34" s="389"/>
      <c r="Q34" s="389"/>
      <c r="R34" s="389"/>
      <c r="S34" s="389"/>
      <c r="T34" s="389"/>
      <c r="U34" s="389"/>
      <c r="V34" s="389"/>
      <c r="W34" s="389"/>
    </row>
    <row r="35" spans="1:23" ht="15" customHeight="1">
      <c r="A35" s="149"/>
      <c r="B35" s="149"/>
      <c r="E35" s="388" t="s">
        <v>96</v>
      </c>
      <c r="F35" s="389"/>
      <c r="G35" s="389"/>
      <c r="H35" s="389"/>
      <c r="I35" s="389"/>
      <c r="J35" s="389"/>
      <c r="K35" s="389"/>
      <c r="L35" s="389"/>
      <c r="M35" s="389"/>
      <c r="N35" s="389"/>
      <c r="O35" s="389"/>
      <c r="P35" s="389"/>
      <c r="Q35" s="389"/>
      <c r="R35" s="389"/>
      <c r="S35" s="389"/>
      <c r="T35" s="389"/>
      <c r="U35" s="389"/>
      <c r="V35" s="389"/>
      <c r="W35" s="389"/>
    </row>
    <row r="36" spans="1:23" ht="15" customHeight="1">
      <c r="A36" s="149"/>
      <c r="B36" s="149"/>
      <c r="E36" s="388" t="s">
        <v>97</v>
      </c>
      <c r="F36" s="389"/>
      <c r="G36" s="389"/>
      <c r="H36" s="389"/>
      <c r="I36" s="389"/>
      <c r="J36" s="389"/>
      <c r="K36" s="389"/>
      <c r="L36" s="389"/>
      <c r="M36" s="389"/>
      <c r="N36" s="389"/>
      <c r="O36" s="389"/>
      <c r="P36" s="389"/>
      <c r="Q36" s="389"/>
      <c r="R36" s="389"/>
      <c r="S36" s="389"/>
      <c r="T36" s="389"/>
      <c r="U36" s="389"/>
      <c r="V36" s="389"/>
      <c r="W36" s="389"/>
    </row>
    <row r="37" spans="1:23">
      <c r="A37" s="149"/>
      <c r="B37" s="149"/>
      <c r="E37" s="333"/>
      <c r="F37" s="185"/>
      <c r="G37" s="185"/>
      <c r="H37" s="185"/>
      <c r="I37" s="185"/>
      <c r="J37" s="185"/>
      <c r="K37" s="185"/>
      <c r="L37" s="185"/>
      <c r="M37" s="185"/>
      <c r="N37" s="185"/>
      <c r="O37" s="185"/>
      <c r="P37" s="185"/>
      <c r="Q37" s="185"/>
      <c r="R37" s="185"/>
      <c r="S37" s="185"/>
      <c r="T37" s="185"/>
      <c r="U37" s="185"/>
      <c r="V37" s="185"/>
      <c r="W37" s="185"/>
    </row>
    <row r="38" spans="1:23" ht="15" customHeight="1">
      <c r="A38" s="149"/>
      <c r="B38" s="149"/>
      <c r="E38" s="390" t="s">
        <v>98</v>
      </c>
      <c r="F38" s="390"/>
      <c r="G38" s="390"/>
      <c r="H38" s="390"/>
      <c r="I38" s="390"/>
      <c r="J38" s="390"/>
      <c r="K38" s="390"/>
      <c r="L38" s="390"/>
      <c r="M38" s="390"/>
      <c r="N38" s="390"/>
      <c r="O38" s="390"/>
      <c r="P38" s="390"/>
      <c r="Q38" s="390"/>
      <c r="R38" s="390"/>
      <c r="S38" s="390"/>
      <c r="T38" s="390"/>
      <c r="U38" s="390"/>
      <c r="V38" s="390"/>
      <c r="W38" s="390"/>
    </row>
    <row r="39" spans="1:23" ht="15" customHeight="1">
      <c r="A39" s="149"/>
      <c r="B39" s="149"/>
      <c r="E39" s="388" t="s">
        <v>99</v>
      </c>
      <c r="F39" s="389"/>
      <c r="G39" s="389"/>
      <c r="H39" s="389"/>
      <c r="I39" s="389"/>
      <c r="J39" s="389"/>
      <c r="K39" s="389"/>
      <c r="L39" s="389"/>
      <c r="M39" s="389"/>
      <c r="N39" s="389"/>
      <c r="O39" s="389"/>
      <c r="P39" s="389"/>
      <c r="Q39" s="389"/>
      <c r="R39" s="389"/>
      <c r="S39" s="389"/>
      <c r="T39" s="389"/>
      <c r="U39" s="389"/>
      <c r="V39" s="389"/>
      <c r="W39" s="389"/>
    </row>
    <row r="40" spans="1:23" ht="15" customHeight="1">
      <c r="A40" s="149"/>
      <c r="B40" s="149"/>
      <c r="E40" s="388" t="s">
        <v>100</v>
      </c>
      <c r="F40" s="389"/>
      <c r="G40" s="389"/>
      <c r="H40" s="389"/>
      <c r="I40" s="389"/>
      <c r="J40" s="389"/>
      <c r="K40" s="389"/>
      <c r="L40" s="389"/>
      <c r="M40" s="389"/>
      <c r="N40" s="389"/>
      <c r="O40" s="389"/>
      <c r="P40" s="389"/>
      <c r="Q40" s="389"/>
      <c r="R40" s="389"/>
      <c r="S40" s="389"/>
      <c r="T40" s="389"/>
      <c r="U40" s="389"/>
      <c r="V40" s="389"/>
      <c r="W40" s="389"/>
    </row>
  </sheetData>
  <mergeCells count="53">
    <mergeCell ref="E39:W39"/>
    <mergeCell ref="E40:W40"/>
    <mergeCell ref="F21:F25"/>
    <mergeCell ref="E21:E25"/>
    <mergeCell ref="E32:W32"/>
    <mergeCell ref="E33:W33"/>
    <mergeCell ref="E34:W34"/>
    <mergeCell ref="E35:W35"/>
    <mergeCell ref="E36:W36"/>
    <mergeCell ref="E38:W38"/>
    <mergeCell ref="P21:P22"/>
    <mergeCell ref="Q21:Q22"/>
    <mergeCell ref="R21:R22"/>
    <mergeCell ref="S21:S22"/>
    <mergeCell ref="H21:H24"/>
    <mergeCell ref="I21:I24"/>
    <mergeCell ref="O21:O23"/>
    <mergeCell ref="D21:D25"/>
    <mergeCell ref="G21:G25"/>
    <mergeCell ref="H19:I19"/>
    <mergeCell ref="L19:M19"/>
    <mergeCell ref="J21:J24"/>
    <mergeCell ref="K21:K24"/>
    <mergeCell ref="L21:L23"/>
    <mergeCell ref="M21:M23"/>
    <mergeCell ref="N21:N23"/>
    <mergeCell ref="P19:Q19"/>
    <mergeCell ref="T19:U19"/>
    <mergeCell ref="K17:N17"/>
    <mergeCell ref="O17:R17"/>
    <mergeCell ref="S17:V17"/>
    <mergeCell ref="W17:W18"/>
    <mergeCell ref="L18:M18"/>
    <mergeCell ref="P18:Q18"/>
    <mergeCell ref="T18:U18"/>
    <mergeCell ref="D17:D18"/>
    <mergeCell ref="E17:E18"/>
    <mergeCell ref="F17:F18"/>
    <mergeCell ref="G17:G18"/>
    <mergeCell ref="H17:I18"/>
    <mergeCell ref="J17:J18"/>
    <mergeCell ref="E13:F13"/>
    <mergeCell ref="D5:J5"/>
    <mergeCell ref="D6:J6"/>
    <mergeCell ref="E7:F7"/>
    <mergeCell ref="G7:J7"/>
    <mergeCell ref="E8:F8"/>
    <mergeCell ref="G8:J8"/>
    <mergeCell ref="E9:F9"/>
    <mergeCell ref="G9:J9"/>
    <mergeCell ref="E10:F10"/>
    <mergeCell ref="E11:F11"/>
    <mergeCell ref="E12:F12"/>
  </mergeCells>
  <dataValidations count="4">
    <dataValidation type="textLength" operator="lessThanOrEqual" allowBlank="1" showInputMessage="1" showErrorMessage="1" errorTitle="Ошибка" error="Допускается ввод не более 900 символов!" sqref="J21 V21:W21 R21:R22">
      <formula1>900</formula1>
    </dataValidation>
    <dataValidation allowBlank="1" showInputMessage="1" showErrorMessage="1" prompt="Выберите виды деятельности, выполнив двойной щелчок левой кнопки мыши по ячейке." sqref="F21"/>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formula1>DESCRIPTION_TERRITORY</formula1>
    </dataValidation>
    <dataValidation allowBlank="1" showInputMessage="1" showErrorMessage="1" prompt="Для выбора выполните двойной щелчок левой клавиши мыши по соответствующей ячейке." sqref="G10:G12 G21:G22 K21:K22 O21:O22 S21:S22"/>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E1" workbookViewId="0">
      <selection activeCell="G21" sqref="G21"/>
    </sheetView>
  </sheetViews>
  <sheetFormatPr defaultColWidth="10.5703125" defaultRowHeight="14.25"/>
  <cols>
    <col min="1" max="1" width="3.7109375" style="275" hidden="1" customWidth="1"/>
    <col min="2" max="4" width="3.7109375" style="273" hidden="1" customWidth="1"/>
    <col min="5" max="5" width="3.7109375" style="269" customWidth="1"/>
    <col min="6" max="6" width="9.7109375" style="267" customWidth="1"/>
    <col min="7" max="7" width="37.7109375" style="267" customWidth="1"/>
    <col min="8" max="8" width="66.85546875" style="267" customWidth="1"/>
    <col min="9" max="9" width="115.7109375" style="267" customWidth="1"/>
    <col min="10" max="11" width="10.5703125" style="273"/>
    <col min="12" max="12" width="11.140625" style="273" customWidth="1"/>
    <col min="13" max="20" width="10.5703125" style="273"/>
    <col min="21" max="16384" width="10.5703125" style="267"/>
  </cols>
  <sheetData>
    <row r="1" spans="1:20" ht="3" customHeight="1">
      <c r="A1" s="275" t="s">
        <v>55</v>
      </c>
    </row>
    <row r="2" spans="1:20" ht="22.5" customHeight="1">
      <c r="F2" s="394" t="s">
        <v>101</v>
      </c>
      <c r="G2" s="395"/>
      <c r="H2" s="396"/>
      <c r="I2" s="249"/>
    </row>
    <row r="3" spans="1:20" ht="3" customHeight="1"/>
    <row r="4" spans="1:20" s="187" customFormat="1" ht="15" customHeight="1">
      <c r="A4" s="186"/>
      <c r="B4" s="186"/>
      <c r="C4" s="186"/>
      <c r="D4" s="186"/>
      <c r="F4" s="356" t="s">
        <v>102</v>
      </c>
      <c r="G4" s="356"/>
      <c r="H4" s="356"/>
      <c r="I4" s="397" t="s">
        <v>103</v>
      </c>
      <c r="J4" s="186"/>
      <c r="K4" s="186"/>
      <c r="L4" s="186"/>
      <c r="M4" s="186"/>
      <c r="N4" s="186"/>
      <c r="O4" s="186"/>
      <c r="P4" s="186"/>
      <c r="Q4" s="186"/>
      <c r="R4" s="186"/>
      <c r="S4" s="186"/>
      <c r="T4" s="186"/>
    </row>
    <row r="5" spans="1:20" s="187" customFormat="1" ht="11.25" customHeight="1">
      <c r="A5" s="186"/>
      <c r="B5" s="186"/>
      <c r="C5" s="186"/>
      <c r="D5" s="186"/>
      <c r="F5" s="341" t="s">
        <v>52</v>
      </c>
      <c r="G5" s="243" t="s">
        <v>104</v>
      </c>
      <c r="H5" s="239" t="s">
        <v>105</v>
      </c>
      <c r="I5" s="397"/>
      <c r="J5" s="186"/>
      <c r="K5" s="186"/>
      <c r="L5" s="186"/>
      <c r="M5" s="186"/>
      <c r="N5" s="186"/>
      <c r="O5" s="186"/>
      <c r="P5" s="186"/>
      <c r="Q5" s="186"/>
      <c r="R5" s="186"/>
      <c r="S5" s="186"/>
      <c r="T5" s="186"/>
    </row>
    <row r="6" spans="1:20" s="187" customFormat="1" ht="12" customHeight="1">
      <c r="A6" s="186"/>
      <c r="B6" s="186"/>
      <c r="C6" s="186"/>
      <c r="D6" s="186"/>
      <c r="F6" s="188" t="s">
        <v>54</v>
      </c>
      <c r="G6" s="189">
        <v>2</v>
      </c>
      <c r="H6" s="190">
        <v>3</v>
      </c>
      <c r="I6" s="191">
        <v>4</v>
      </c>
      <c r="J6" s="186">
        <v>4</v>
      </c>
      <c r="K6" s="186"/>
      <c r="L6" s="186"/>
      <c r="M6" s="186"/>
      <c r="N6" s="186"/>
      <c r="O6" s="186"/>
      <c r="P6" s="186"/>
      <c r="Q6" s="186"/>
      <c r="R6" s="186"/>
      <c r="S6" s="186"/>
      <c r="T6" s="186"/>
    </row>
    <row r="7" spans="1:20" s="187" customFormat="1" ht="18.75">
      <c r="A7" s="186"/>
      <c r="B7" s="186"/>
      <c r="C7" s="186"/>
      <c r="D7" s="186"/>
      <c r="F7" s="242">
        <v>1</v>
      </c>
      <c r="G7" s="245" t="s">
        <v>106</v>
      </c>
      <c r="H7" s="199">
        <v>43957</v>
      </c>
      <c r="I7" s="234" t="s">
        <v>107</v>
      </c>
      <c r="J7" s="192"/>
      <c r="K7" s="186"/>
      <c r="L7" s="186"/>
      <c r="M7" s="186"/>
      <c r="N7" s="186"/>
      <c r="O7" s="186"/>
      <c r="P7" s="186"/>
      <c r="Q7" s="186"/>
      <c r="R7" s="186"/>
      <c r="S7" s="186"/>
      <c r="T7" s="186"/>
    </row>
    <row r="8" spans="1:20" s="187" customFormat="1" ht="45">
      <c r="A8" s="393">
        <v>1</v>
      </c>
      <c r="B8" s="186"/>
      <c r="C8" s="186"/>
      <c r="D8" s="186"/>
      <c r="F8" s="448" t="s">
        <v>135</v>
      </c>
      <c r="G8" s="245" t="s">
        <v>108</v>
      </c>
      <c r="H8" s="238" t="str">
        <f>IF('[3]Перечень тарифов'!R21="","наименование отсутствует","" &amp; '[3]Перечень тарифов'!R21 &amp; "")</f>
        <v>наименование отсутствует</v>
      </c>
      <c r="I8" s="234" t="s">
        <v>109</v>
      </c>
      <c r="J8" s="192"/>
      <c r="K8" s="186"/>
      <c r="L8" s="186"/>
      <c r="M8" s="186"/>
      <c r="N8" s="186"/>
      <c r="O8" s="186"/>
      <c r="P8" s="186"/>
      <c r="Q8" s="186"/>
      <c r="R8" s="186"/>
      <c r="S8" s="186"/>
      <c r="T8" s="186"/>
    </row>
    <row r="9" spans="1:20" s="187" customFormat="1" ht="22.5">
      <c r="A9" s="393"/>
      <c r="B9" s="186"/>
      <c r="C9" s="186"/>
      <c r="D9" s="186"/>
      <c r="F9" s="448" t="s">
        <v>139</v>
      </c>
      <c r="G9" s="245" t="s">
        <v>110</v>
      </c>
      <c r="H9" s="238" t="str">
        <f>IF('[3]Перечень тарифов'!F21="","наименование отсутствует","" &amp; '[3]Перечень тарифов'!F21 &amp; "")</f>
        <v>Производство тепловой энергии. Некомбинированная выработка; Передача. Тепловая энергия; Сбыт. Тепловая энергия</v>
      </c>
      <c r="I9" s="234" t="s">
        <v>111</v>
      </c>
      <c r="J9" s="192"/>
      <c r="K9" s="186"/>
      <c r="L9" s="186"/>
      <c r="M9" s="186"/>
      <c r="N9" s="186"/>
      <c r="O9" s="186"/>
      <c r="P9" s="186"/>
      <c r="Q9" s="186"/>
      <c r="R9" s="186"/>
      <c r="S9" s="186"/>
      <c r="T9" s="186"/>
    </row>
    <row r="10" spans="1:20" s="187" customFormat="1" ht="22.5">
      <c r="A10" s="393"/>
      <c r="B10" s="186"/>
      <c r="C10" s="186"/>
      <c r="D10" s="186"/>
      <c r="F10" s="448" t="s">
        <v>142</v>
      </c>
      <c r="G10" s="245" t="s">
        <v>112</v>
      </c>
      <c r="H10" s="239" t="s">
        <v>113</v>
      </c>
      <c r="I10" s="234"/>
      <c r="J10" s="192"/>
      <c r="K10" s="186"/>
      <c r="L10" s="186"/>
      <c r="M10" s="186"/>
      <c r="N10" s="186"/>
      <c r="O10" s="186"/>
      <c r="P10" s="186"/>
      <c r="Q10" s="186"/>
      <c r="R10" s="186"/>
      <c r="S10" s="186"/>
      <c r="T10" s="186"/>
    </row>
    <row r="11" spans="1:20" s="187" customFormat="1" ht="18.75">
      <c r="A11" s="393"/>
      <c r="B11" s="393">
        <v>1</v>
      </c>
      <c r="C11" s="340"/>
      <c r="D11" s="340"/>
      <c r="F11" s="448" t="s">
        <v>155</v>
      </c>
      <c r="G11" s="240" t="s">
        <v>114</v>
      </c>
      <c r="H11" s="238" t="str">
        <f>IF(region_name="","",region_name)</f>
        <v>Курганская область</v>
      </c>
      <c r="I11" s="234" t="s">
        <v>115</v>
      </c>
      <c r="J11" s="192"/>
      <c r="K11" s="186"/>
      <c r="L11" s="186"/>
      <c r="M11" s="186"/>
      <c r="N11" s="186"/>
      <c r="O11" s="186"/>
      <c r="P11" s="186"/>
      <c r="Q11" s="186"/>
      <c r="R11" s="186"/>
      <c r="S11" s="186"/>
      <c r="T11" s="186"/>
    </row>
    <row r="12" spans="1:20" s="187" customFormat="1" ht="22.5">
      <c r="A12" s="393"/>
      <c r="B12" s="393"/>
      <c r="C12" s="393">
        <v>1</v>
      </c>
      <c r="D12" s="340"/>
      <c r="F12" s="448" t="s">
        <v>156</v>
      </c>
      <c r="G12" s="244" t="s">
        <v>116</v>
      </c>
      <c r="H12" s="238" t="str">
        <f>IF([3]Территории!H13="","","" &amp; [3]Территории!H13 &amp; "")</f>
        <v>город Курган</v>
      </c>
      <c r="I12" s="234" t="s">
        <v>117</v>
      </c>
      <c r="J12" s="192"/>
      <c r="K12" s="186"/>
      <c r="L12" s="186"/>
      <c r="M12" s="186"/>
      <c r="N12" s="186"/>
      <c r="O12" s="186"/>
      <c r="P12" s="186"/>
      <c r="Q12" s="186"/>
      <c r="R12" s="186"/>
      <c r="S12" s="186"/>
      <c r="T12" s="186"/>
    </row>
    <row r="13" spans="1:20" s="187" customFormat="1" ht="56.25">
      <c r="A13" s="393"/>
      <c r="B13" s="393"/>
      <c r="C13" s="393"/>
      <c r="D13" s="340">
        <v>1</v>
      </c>
      <c r="F13" s="448" t="s">
        <v>157</v>
      </c>
      <c r="G13" s="248" t="s">
        <v>118</v>
      </c>
      <c r="H13" s="238" t="str">
        <f>IF([3]Территории!R14="","","" &amp; [3]Территории!R14 &amp; "")</f>
        <v>город Курган (37701000)</v>
      </c>
      <c r="I13" s="255" t="s">
        <v>119</v>
      </c>
      <c r="J13" s="192"/>
      <c r="K13" s="186"/>
      <c r="L13" s="186"/>
      <c r="M13" s="186"/>
      <c r="N13" s="186"/>
      <c r="O13" s="186"/>
      <c r="P13" s="186"/>
      <c r="Q13" s="186"/>
      <c r="R13" s="186"/>
      <c r="S13" s="186"/>
      <c r="T13" s="186"/>
    </row>
    <row r="14" spans="1:20" s="194" customFormat="1" ht="15">
      <c r="A14" s="193"/>
      <c r="B14" s="193"/>
      <c r="C14" s="193"/>
      <c r="D14" s="193"/>
      <c r="F14" s="195"/>
      <c r="G14" s="196"/>
      <c r="H14" s="197"/>
      <c r="I14" s="198"/>
      <c r="J14" s="193"/>
      <c r="K14" s="193"/>
      <c r="L14" s="193"/>
      <c r="M14" s="193"/>
      <c r="N14" s="193"/>
      <c r="O14" s="193"/>
      <c r="P14" s="193"/>
      <c r="Q14" s="193"/>
      <c r="R14" s="193"/>
      <c r="S14" s="193"/>
      <c r="T14" s="193"/>
    </row>
    <row r="15" spans="1:20" s="194" customFormat="1" ht="15" customHeight="1">
      <c r="A15" s="193"/>
      <c r="B15" s="193"/>
      <c r="C15" s="193"/>
      <c r="D15" s="193"/>
      <c r="F15" s="241"/>
      <c r="G15" s="392" t="s">
        <v>120</v>
      </c>
      <c r="H15" s="392"/>
      <c r="I15" s="276"/>
      <c r="J15" s="193"/>
      <c r="K15" s="193"/>
      <c r="L15" s="193"/>
      <c r="M15" s="193"/>
      <c r="N15" s="193"/>
      <c r="O15" s="193"/>
      <c r="P15" s="193"/>
      <c r="Q15" s="193"/>
      <c r="R15" s="193"/>
      <c r="S15" s="193"/>
      <c r="T15" s="193"/>
    </row>
    <row r="17" spans="1:20" ht="3" customHeight="1">
      <c r="A17" s="267"/>
      <c r="B17" s="267"/>
      <c r="C17" s="267"/>
      <c r="D17" s="267"/>
      <c r="E17" s="267"/>
      <c r="J17" s="267"/>
      <c r="K17" s="267"/>
      <c r="L17" s="267"/>
      <c r="M17" s="267"/>
      <c r="N17" s="267"/>
      <c r="O17" s="267"/>
      <c r="P17" s="267"/>
      <c r="Q17" s="267"/>
      <c r="R17" s="267"/>
      <c r="S17" s="267"/>
      <c r="T17" s="267"/>
    </row>
    <row r="18" spans="1:20" ht="15" customHeight="1">
      <c r="A18" s="267"/>
      <c r="B18" s="267"/>
      <c r="C18" s="267"/>
      <c r="D18" s="267"/>
      <c r="E18" s="267"/>
      <c r="J18" s="267"/>
      <c r="K18" s="267"/>
      <c r="L18" s="267"/>
      <c r="M18" s="267"/>
      <c r="N18" s="267"/>
      <c r="O18" s="267"/>
      <c r="P18" s="267"/>
      <c r="Q18" s="267"/>
      <c r="R18" s="267"/>
      <c r="S18" s="267"/>
      <c r="T18" s="267"/>
    </row>
  </sheetData>
  <mergeCells count="7">
    <mergeCell ref="F2:H2"/>
    <mergeCell ref="F4:H4"/>
    <mergeCell ref="I4:I5"/>
    <mergeCell ref="A8:A13"/>
    <mergeCell ref="B11:B13"/>
    <mergeCell ref="C12:C13"/>
    <mergeCell ref="G15:H15"/>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4"/>
  <sheetViews>
    <sheetView topLeftCell="I4" workbookViewId="0">
      <selection activeCell="O41" sqref="O41"/>
    </sheetView>
  </sheetViews>
  <sheetFormatPr defaultColWidth="10.5703125" defaultRowHeight="14.25"/>
  <cols>
    <col min="1" max="6" width="10.5703125" style="273" hidden="1" customWidth="1"/>
    <col min="7" max="8" width="9.140625" style="275" hidden="1" customWidth="1"/>
    <col min="9" max="9" width="3.7109375" style="280" customWidth="1"/>
    <col min="10" max="11" width="3.7109375" style="269" customWidth="1"/>
    <col min="12" max="12" width="12.7109375" style="267" customWidth="1"/>
    <col min="13" max="13" width="44.7109375" style="267" customWidth="1"/>
    <col min="14" max="14" width="1.7109375" style="267" hidden="1" customWidth="1"/>
    <col min="15" max="15" width="20.7109375" style="267" customWidth="1"/>
    <col min="16" max="17" width="23.7109375" style="267" hidden="1" customWidth="1"/>
    <col min="18" max="18" width="11.7109375" style="267" customWidth="1"/>
    <col min="19" max="19" width="3.7109375" style="267" customWidth="1"/>
    <col min="20" max="20" width="11.7109375" style="267" customWidth="1"/>
    <col min="21" max="21" width="8.5703125" style="267" customWidth="1"/>
    <col min="22" max="22" width="20" style="267" customWidth="1"/>
    <col min="23" max="24" width="23.7109375" style="267" hidden="1" customWidth="1"/>
    <col min="25" max="25" width="11.7109375" style="267" customWidth="1"/>
    <col min="26" max="26" width="3.7109375" style="267" customWidth="1"/>
    <col min="27" max="27" width="11.7109375" style="267" customWidth="1"/>
    <col min="28" max="28" width="8.5703125" style="267" customWidth="1"/>
    <col min="29" max="29" width="20.5703125" style="267" customWidth="1"/>
    <col min="30" max="31" width="23.7109375" style="267" hidden="1" customWidth="1"/>
    <col min="32" max="32" width="11.7109375" style="267" customWidth="1"/>
    <col min="33" max="33" width="3.7109375" style="267" customWidth="1"/>
    <col min="34" max="34" width="11.7109375" style="267" customWidth="1"/>
    <col min="35" max="35" width="8.5703125" style="267" customWidth="1"/>
    <col min="36" max="36" width="4.7109375" style="267" customWidth="1"/>
    <col min="37" max="37" width="115.7109375" style="267" customWidth="1"/>
    <col min="38" max="39" width="10.5703125" style="273"/>
    <col min="40" max="40" width="11.140625" style="273" customWidth="1"/>
    <col min="41" max="48" width="10.5703125" style="273"/>
    <col min="49" max="270" width="10.5703125" style="267"/>
    <col min="271" max="278" width="0" style="267" hidden="1" customWidth="1"/>
    <col min="279" max="279" width="3.7109375" style="267" customWidth="1"/>
    <col min="280" max="280" width="3.85546875" style="267" customWidth="1"/>
    <col min="281" max="281" width="3.7109375" style="267" customWidth="1"/>
    <col min="282" max="282" width="12.7109375" style="267" customWidth="1"/>
    <col min="283" max="283" width="52.7109375" style="267" customWidth="1"/>
    <col min="284" max="287" width="0" style="267" hidden="1" customWidth="1"/>
    <col min="288" max="288" width="12.28515625" style="267" customWidth="1"/>
    <col min="289" max="289" width="6.42578125" style="267" customWidth="1"/>
    <col min="290" max="290" width="12.28515625" style="267" customWidth="1"/>
    <col min="291" max="291" width="0" style="267" hidden="1" customWidth="1"/>
    <col min="292" max="292" width="3.7109375" style="267" customWidth="1"/>
    <col min="293" max="293" width="11.140625" style="267" bestFit="1" customWidth="1"/>
    <col min="294" max="295" width="10.5703125" style="267"/>
    <col min="296" max="296" width="11.140625" style="267" customWidth="1"/>
    <col min="297" max="526" width="10.5703125" style="267"/>
    <col min="527" max="534" width="0" style="267" hidden="1" customWidth="1"/>
    <col min="535" max="535" width="3.7109375" style="267" customWidth="1"/>
    <col min="536" max="536" width="3.85546875" style="267" customWidth="1"/>
    <col min="537" max="537" width="3.7109375" style="267" customWidth="1"/>
    <col min="538" max="538" width="12.7109375" style="267" customWidth="1"/>
    <col min="539" max="539" width="52.7109375" style="267" customWidth="1"/>
    <col min="540" max="543" width="0" style="267" hidden="1" customWidth="1"/>
    <col min="544" max="544" width="12.28515625" style="267" customWidth="1"/>
    <col min="545" max="545" width="6.42578125" style="267" customWidth="1"/>
    <col min="546" max="546" width="12.28515625" style="267" customWidth="1"/>
    <col min="547" max="547" width="0" style="267" hidden="1" customWidth="1"/>
    <col min="548" max="548" width="3.7109375" style="267" customWidth="1"/>
    <col min="549" max="549" width="11.140625" style="267" bestFit="1" customWidth="1"/>
    <col min="550" max="551" width="10.5703125" style="267"/>
    <col min="552" max="552" width="11.140625" style="267" customWidth="1"/>
    <col min="553" max="782" width="10.5703125" style="267"/>
    <col min="783" max="790" width="0" style="267" hidden="1" customWidth="1"/>
    <col min="791" max="791" width="3.7109375" style="267" customWidth="1"/>
    <col min="792" max="792" width="3.85546875" style="267" customWidth="1"/>
    <col min="793" max="793" width="3.7109375" style="267" customWidth="1"/>
    <col min="794" max="794" width="12.7109375" style="267" customWidth="1"/>
    <col min="795" max="795" width="52.7109375" style="267" customWidth="1"/>
    <col min="796" max="799" width="0" style="267" hidden="1" customWidth="1"/>
    <col min="800" max="800" width="12.28515625" style="267" customWidth="1"/>
    <col min="801" max="801" width="6.42578125" style="267" customWidth="1"/>
    <col min="802" max="802" width="12.28515625" style="267" customWidth="1"/>
    <col min="803" max="803" width="0" style="267" hidden="1" customWidth="1"/>
    <col min="804" max="804" width="3.7109375" style="267" customWidth="1"/>
    <col min="805" max="805" width="11.140625" style="267" bestFit="1" customWidth="1"/>
    <col min="806" max="807" width="10.5703125" style="267"/>
    <col min="808" max="808" width="11.140625" style="267" customWidth="1"/>
    <col min="809" max="1038" width="10.5703125" style="267"/>
    <col min="1039" max="1046" width="0" style="267" hidden="1" customWidth="1"/>
    <col min="1047" max="1047" width="3.7109375" style="267" customWidth="1"/>
    <col min="1048" max="1048" width="3.85546875" style="267" customWidth="1"/>
    <col min="1049" max="1049" width="3.7109375" style="267" customWidth="1"/>
    <col min="1050" max="1050" width="12.7109375" style="267" customWidth="1"/>
    <col min="1051" max="1051" width="52.7109375" style="267" customWidth="1"/>
    <col min="1052" max="1055" width="0" style="267" hidden="1" customWidth="1"/>
    <col min="1056" max="1056" width="12.28515625" style="267" customWidth="1"/>
    <col min="1057" max="1057" width="6.42578125" style="267" customWidth="1"/>
    <col min="1058" max="1058" width="12.28515625" style="267" customWidth="1"/>
    <col min="1059" max="1059" width="0" style="267" hidden="1" customWidth="1"/>
    <col min="1060" max="1060" width="3.7109375" style="267" customWidth="1"/>
    <col min="1061" max="1061" width="11.140625" style="267" bestFit="1" customWidth="1"/>
    <col min="1062" max="1063" width="10.5703125" style="267"/>
    <col min="1064" max="1064" width="11.140625" style="267" customWidth="1"/>
    <col min="1065" max="1294" width="10.5703125" style="267"/>
    <col min="1295" max="1302" width="0" style="267" hidden="1" customWidth="1"/>
    <col min="1303" max="1303" width="3.7109375" style="267" customWidth="1"/>
    <col min="1304" max="1304" width="3.85546875" style="267" customWidth="1"/>
    <col min="1305" max="1305" width="3.7109375" style="267" customWidth="1"/>
    <col min="1306" max="1306" width="12.7109375" style="267" customWidth="1"/>
    <col min="1307" max="1307" width="52.7109375" style="267" customWidth="1"/>
    <col min="1308" max="1311" width="0" style="267" hidden="1" customWidth="1"/>
    <col min="1312" max="1312" width="12.28515625" style="267" customWidth="1"/>
    <col min="1313" max="1313" width="6.42578125" style="267" customWidth="1"/>
    <col min="1314" max="1314" width="12.28515625" style="267" customWidth="1"/>
    <col min="1315" max="1315" width="0" style="267" hidden="1" customWidth="1"/>
    <col min="1316" max="1316" width="3.7109375" style="267" customWidth="1"/>
    <col min="1317" max="1317" width="11.140625" style="267" bestFit="1" customWidth="1"/>
    <col min="1318" max="1319" width="10.5703125" style="267"/>
    <col min="1320" max="1320" width="11.140625" style="267" customWidth="1"/>
    <col min="1321" max="1550" width="10.5703125" style="267"/>
    <col min="1551" max="1558" width="0" style="267" hidden="1" customWidth="1"/>
    <col min="1559" max="1559" width="3.7109375" style="267" customWidth="1"/>
    <col min="1560" max="1560" width="3.85546875" style="267" customWidth="1"/>
    <col min="1561" max="1561" width="3.7109375" style="267" customWidth="1"/>
    <col min="1562" max="1562" width="12.7109375" style="267" customWidth="1"/>
    <col min="1563" max="1563" width="52.7109375" style="267" customWidth="1"/>
    <col min="1564" max="1567" width="0" style="267" hidden="1" customWidth="1"/>
    <col min="1568" max="1568" width="12.28515625" style="267" customWidth="1"/>
    <col min="1569" max="1569" width="6.42578125" style="267" customWidth="1"/>
    <col min="1570" max="1570" width="12.28515625" style="267" customWidth="1"/>
    <col min="1571" max="1571" width="0" style="267" hidden="1" customWidth="1"/>
    <col min="1572" max="1572" width="3.7109375" style="267" customWidth="1"/>
    <col min="1573" max="1573" width="11.140625" style="267" bestFit="1" customWidth="1"/>
    <col min="1574" max="1575" width="10.5703125" style="267"/>
    <col min="1576" max="1576" width="11.140625" style="267" customWidth="1"/>
    <col min="1577" max="1806" width="10.5703125" style="267"/>
    <col min="1807" max="1814" width="0" style="267" hidden="1" customWidth="1"/>
    <col min="1815" max="1815" width="3.7109375" style="267" customWidth="1"/>
    <col min="1816" max="1816" width="3.85546875" style="267" customWidth="1"/>
    <col min="1817" max="1817" width="3.7109375" style="267" customWidth="1"/>
    <col min="1818" max="1818" width="12.7109375" style="267" customWidth="1"/>
    <col min="1819" max="1819" width="52.7109375" style="267" customWidth="1"/>
    <col min="1820" max="1823" width="0" style="267" hidden="1" customWidth="1"/>
    <col min="1824" max="1824" width="12.28515625" style="267" customWidth="1"/>
    <col min="1825" max="1825" width="6.42578125" style="267" customWidth="1"/>
    <col min="1826" max="1826" width="12.28515625" style="267" customWidth="1"/>
    <col min="1827" max="1827" width="0" style="267" hidden="1" customWidth="1"/>
    <col min="1828" max="1828" width="3.7109375" style="267" customWidth="1"/>
    <col min="1829" max="1829" width="11.140625" style="267" bestFit="1" customWidth="1"/>
    <col min="1830" max="1831" width="10.5703125" style="267"/>
    <col min="1832" max="1832" width="11.140625" style="267" customWidth="1"/>
    <col min="1833" max="2062" width="10.5703125" style="267"/>
    <col min="2063" max="2070" width="0" style="267" hidden="1" customWidth="1"/>
    <col min="2071" max="2071" width="3.7109375" style="267" customWidth="1"/>
    <col min="2072" max="2072" width="3.85546875" style="267" customWidth="1"/>
    <col min="2073" max="2073" width="3.7109375" style="267" customWidth="1"/>
    <col min="2074" max="2074" width="12.7109375" style="267" customWidth="1"/>
    <col min="2075" max="2075" width="52.7109375" style="267" customWidth="1"/>
    <col min="2076" max="2079" width="0" style="267" hidden="1" customWidth="1"/>
    <col min="2080" max="2080" width="12.28515625" style="267" customWidth="1"/>
    <col min="2081" max="2081" width="6.42578125" style="267" customWidth="1"/>
    <col min="2082" max="2082" width="12.28515625" style="267" customWidth="1"/>
    <col min="2083" max="2083" width="0" style="267" hidden="1" customWidth="1"/>
    <col min="2084" max="2084" width="3.7109375" style="267" customWidth="1"/>
    <col min="2085" max="2085" width="11.140625" style="267" bestFit="1" customWidth="1"/>
    <col min="2086" max="2087" width="10.5703125" style="267"/>
    <col min="2088" max="2088" width="11.140625" style="267" customWidth="1"/>
    <col min="2089" max="2318" width="10.5703125" style="267"/>
    <col min="2319" max="2326" width="0" style="267" hidden="1" customWidth="1"/>
    <col min="2327" max="2327" width="3.7109375" style="267" customWidth="1"/>
    <col min="2328" max="2328" width="3.85546875" style="267" customWidth="1"/>
    <col min="2329" max="2329" width="3.7109375" style="267" customWidth="1"/>
    <col min="2330" max="2330" width="12.7109375" style="267" customWidth="1"/>
    <col min="2331" max="2331" width="52.7109375" style="267" customWidth="1"/>
    <col min="2332" max="2335" width="0" style="267" hidden="1" customWidth="1"/>
    <col min="2336" max="2336" width="12.28515625" style="267" customWidth="1"/>
    <col min="2337" max="2337" width="6.42578125" style="267" customWidth="1"/>
    <col min="2338" max="2338" width="12.28515625" style="267" customWidth="1"/>
    <col min="2339" max="2339" width="0" style="267" hidden="1" customWidth="1"/>
    <col min="2340" max="2340" width="3.7109375" style="267" customWidth="1"/>
    <col min="2341" max="2341" width="11.140625" style="267" bestFit="1" customWidth="1"/>
    <col min="2342" max="2343" width="10.5703125" style="267"/>
    <col min="2344" max="2344" width="11.140625" style="267" customWidth="1"/>
    <col min="2345" max="2574" width="10.5703125" style="267"/>
    <col min="2575" max="2582" width="0" style="267" hidden="1" customWidth="1"/>
    <col min="2583" max="2583" width="3.7109375" style="267" customWidth="1"/>
    <col min="2584" max="2584" width="3.85546875" style="267" customWidth="1"/>
    <col min="2585" max="2585" width="3.7109375" style="267" customWidth="1"/>
    <col min="2586" max="2586" width="12.7109375" style="267" customWidth="1"/>
    <col min="2587" max="2587" width="52.7109375" style="267" customWidth="1"/>
    <col min="2588" max="2591" width="0" style="267" hidden="1" customWidth="1"/>
    <col min="2592" max="2592" width="12.28515625" style="267" customWidth="1"/>
    <col min="2593" max="2593" width="6.42578125" style="267" customWidth="1"/>
    <col min="2594" max="2594" width="12.28515625" style="267" customWidth="1"/>
    <col min="2595" max="2595" width="0" style="267" hidden="1" customWidth="1"/>
    <col min="2596" max="2596" width="3.7109375" style="267" customWidth="1"/>
    <col min="2597" max="2597" width="11.140625" style="267" bestFit="1" customWidth="1"/>
    <col min="2598" max="2599" width="10.5703125" style="267"/>
    <col min="2600" max="2600" width="11.140625" style="267" customWidth="1"/>
    <col min="2601" max="2830" width="10.5703125" style="267"/>
    <col min="2831" max="2838" width="0" style="267" hidden="1" customWidth="1"/>
    <col min="2839" max="2839" width="3.7109375" style="267" customWidth="1"/>
    <col min="2840" max="2840" width="3.85546875" style="267" customWidth="1"/>
    <col min="2841" max="2841" width="3.7109375" style="267" customWidth="1"/>
    <col min="2842" max="2842" width="12.7109375" style="267" customWidth="1"/>
    <col min="2843" max="2843" width="52.7109375" style="267" customWidth="1"/>
    <col min="2844" max="2847" width="0" style="267" hidden="1" customWidth="1"/>
    <col min="2848" max="2848" width="12.28515625" style="267" customWidth="1"/>
    <col min="2849" max="2849" width="6.42578125" style="267" customWidth="1"/>
    <col min="2850" max="2850" width="12.28515625" style="267" customWidth="1"/>
    <col min="2851" max="2851" width="0" style="267" hidden="1" customWidth="1"/>
    <col min="2852" max="2852" width="3.7109375" style="267" customWidth="1"/>
    <col min="2853" max="2853" width="11.140625" style="267" bestFit="1" customWidth="1"/>
    <col min="2854" max="2855" width="10.5703125" style="267"/>
    <col min="2856" max="2856" width="11.140625" style="267" customWidth="1"/>
    <col min="2857" max="3086" width="10.5703125" style="267"/>
    <col min="3087" max="3094" width="0" style="267" hidden="1" customWidth="1"/>
    <col min="3095" max="3095" width="3.7109375" style="267" customWidth="1"/>
    <col min="3096" max="3096" width="3.85546875" style="267" customWidth="1"/>
    <col min="3097" max="3097" width="3.7109375" style="267" customWidth="1"/>
    <col min="3098" max="3098" width="12.7109375" style="267" customWidth="1"/>
    <col min="3099" max="3099" width="52.7109375" style="267" customWidth="1"/>
    <col min="3100" max="3103" width="0" style="267" hidden="1" customWidth="1"/>
    <col min="3104" max="3104" width="12.28515625" style="267" customWidth="1"/>
    <col min="3105" max="3105" width="6.42578125" style="267" customWidth="1"/>
    <col min="3106" max="3106" width="12.28515625" style="267" customWidth="1"/>
    <col min="3107" max="3107" width="0" style="267" hidden="1" customWidth="1"/>
    <col min="3108" max="3108" width="3.7109375" style="267" customWidth="1"/>
    <col min="3109" max="3109" width="11.140625" style="267" bestFit="1" customWidth="1"/>
    <col min="3110" max="3111" width="10.5703125" style="267"/>
    <col min="3112" max="3112" width="11.140625" style="267" customWidth="1"/>
    <col min="3113" max="3342" width="10.5703125" style="267"/>
    <col min="3343" max="3350" width="0" style="267" hidden="1" customWidth="1"/>
    <col min="3351" max="3351" width="3.7109375" style="267" customWidth="1"/>
    <col min="3352" max="3352" width="3.85546875" style="267" customWidth="1"/>
    <col min="3353" max="3353" width="3.7109375" style="267" customWidth="1"/>
    <col min="3354" max="3354" width="12.7109375" style="267" customWidth="1"/>
    <col min="3355" max="3355" width="52.7109375" style="267" customWidth="1"/>
    <col min="3356" max="3359" width="0" style="267" hidden="1" customWidth="1"/>
    <col min="3360" max="3360" width="12.28515625" style="267" customWidth="1"/>
    <col min="3361" max="3361" width="6.42578125" style="267" customWidth="1"/>
    <col min="3362" max="3362" width="12.28515625" style="267" customWidth="1"/>
    <col min="3363" max="3363" width="0" style="267" hidden="1" customWidth="1"/>
    <col min="3364" max="3364" width="3.7109375" style="267" customWidth="1"/>
    <col min="3365" max="3365" width="11.140625" style="267" bestFit="1" customWidth="1"/>
    <col min="3366" max="3367" width="10.5703125" style="267"/>
    <col min="3368" max="3368" width="11.140625" style="267" customWidth="1"/>
    <col min="3369" max="3598" width="10.5703125" style="267"/>
    <col min="3599" max="3606" width="0" style="267" hidden="1" customWidth="1"/>
    <col min="3607" max="3607" width="3.7109375" style="267" customWidth="1"/>
    <col min="3608" max="3608" width="3.85546875" style="267" customWidth="1"/>
    <col min="3609" max="3609" width="3.7109375" style="267" customWidth="1"/>
    <col min="3610" max="3610" width="12.7109375" style="267" customWidth="1"/>
    <col min="3611" max="3611" width="52.7109375" style="267" customWidth="1"/>
    <col min="3612" max="3615" width="0" style="267" hidden="1" customWidth="1"/>
    <col min="3616" max="3616" width="12.28515625" style="267" customWidth="1"/>
    <col min="3617" max="3617" width="6.42578125" style="267" customWidth="1"/>
    <col min="3618" max="3618" width="12.28515625" style="267" customWidth="1"/>
    <col min="3619" max="3619" width="0" style="267" hidden="1" customWidth="1"/>
    <col min="3620" max="3620" width="3.7109375" style="267" customWidth="1"/>
    <col min="3621" max="3621" width="11.140625" style="267" bestFit="1" customWidth="1"/>
    <col min="3622" max="3623" width="10.5703125" style="267"/>
    <col min="3624" max="3624" width="11.140625" style="267" customWidth="1"/>
    <col min="3625" max="3854" width="10.5703125" style="267"/>
    <col min="3855" max="3862" width="0" style="267" hidden="1" customWidth="1"/>
    <col min="3863" max="3863" width="3.7109375" style="267" customWidth="1"/>
    <col min="3864" max="3864" width="3.85546875" style="267" customWidth="1"/>
    <col min="3865" max="3865" width="3.7109375" style="267" customWidth="1"/>
    <col min="3866" max="3866" width="12.7109375" style="267" customWidth="1"/>
    <col min="3867" max="3867" width="52.7109375" style="267" customWidth="1"/>
    <col min="3868" max="3871" width="0" style="267" hidden="1" customWidth="1"/>
    <col min="3872" max="3872" width="12.28515625" style="267" customWidth="1"/>
    <col min="3873" max="3873" width="6.42578125" style="267" customWidth="1"/>
    <col min="3874" max="3874" width="12.28515625" style="267" customWidth="1"/>
    <col min="3875" max="3875" width="0" style="267" hidden="1" customWidth="1"/>
    <col min="3876" max="3876" width="3.7109375" style="267" customWidth="1"/>
    <col min="3877" max="3877" width="11.140625" style="267" bestFit="1" customWidth="1"/>
    <col min="3878" max="3879" width="10.5703125" style="267"/>
    <col min="3880" max="3880" width="11.140625" style="267" customWidth="1"/>
    <col min="3881" max="4110" width="10.5703125" style="267"/>
    <col min="4111" max="4118" width="0" style="267" hidden="1" customWidth="1"/>
    <col min="4119" max="4119" width="3.7109375" style="267" customWidth="1"/>
    <col min="4120" max="4120" width="3.85546875" style="267" customWidth="1"/>
    <col min="4121" max="4121" width="3.7109375" style="267" customWidth="1"/>
    <col min="4122" max="4122" width="12.7109375" style="267" customWidth="1"/>
    <col min="4123" max="4123" width="52.7109375" style="267" customWidth="1"/>
    <col min="4124" max="4127" width="0" style="267" hidden="1" customWidth="1"/>
    <col min="4128" max="4128" width="12.28515625" style="267" customWidth="1"/>
    <col min="4129" max="4129" width="6.42578125" style="267" customWidth="1"/>
    <col min="4130" max="4130" width="12.28515625" style="267" customWidth="1"/>
    <col min="4131" max="4131" width="0" style="267" hidden="1" customWidth="1"/>
    <col min="4132" max="4132" width="3.7109375" style="267" customWidth="1"/>
    <col min="4133" max="4133" width="11.140625" style="267" bestFit="1" customWidth="1"/>
    <col min="4134" max="4135" width="10.5703125" style="267"/>
    <col min="4136" max="4136" width="11.140625" style="267" customWidth="1"/>
    <col min="4137" max="4366" width="10.5703125" style="267"/>
    <col min="4367" max="4374" width="0" style="267" hidden="1" customWidth="1"/>
    <col min="4375" max="4375" width="3.7109375" style="267" customWidth="1"/>
    <col min="4376" max="4376" width="3.85546875" style="267" customWidth="1"/>
    <col min="4377" max="4377" width="3.7109375" style="267" customWidth="1"/>
    <col min="4378" max="4378" width="12.7109375" style="267" customWidth="1"/>
    <col min="4379" max="4379" width="52.7109375" style="267" customWidth="1"/>
    <col min="4380" max="4383" width="0" style="267" hidden="1" customWidth="1"/>
    <col min="4384" max="4384" width="12.28515625" style="267" customWidth="1"/>
    <col min="4385" max="4385" width="6.42578125" style="267" customWidth="1"/>
    <col min="4386" max="4386" width="12.28515625" style="267" customWidth="1"/>
    <col min="4387" max="4387" width="0" style="267" hidden="1" customWidth="1"/>
    <col min="4388" max="4388" width="3.7109375" style="267" customWidth="1"/>
    <col min="4389" max="4389" width="11.140625" style="267" bestFit="1" customWidth="1"/>
    <col min="4390" max="4391" width="10.5703125" style="267"/>
    <col min="4392" max="4392" width="11.140625" style="267" customWidth="1"/>
    <col min="4393" max="4622" width="10.5703125" style="267"/>
    <col min="4623" max="4630" width="0" style="267" hidden="1" customWidth="1"/>
    <col min="4631" max="4631" width="3.7109375" style="267" customWidth="1"/>
    <col min="4632" max="4632" width="3.85546875" style="267" customWidth="1"/>
    <col min="4633" max="4633" width="3.7109375" style="267" customWidth="1"/>
    <col min="4634" max="4634" width="12.7109375" style="267" customWidth="1"/>
    <col min="4635" max="4635" width="52.7109375" style="267" customWidth="1"/>
    <col min="4636" max="4639" width="0" style="267" hidden="1" customWidth="1"/>
    <col min="4640" max="4640" width="12.28515625" style="267" customWidth="1"/>
    <col min="4641" max="4641" width="6.42578125" style="267" customWidth="1"/>
    <col min="4642" max="4642" width="12.28515625" style="267" customWidth="1"/>
    <col min="4643" max="4643" width="0" style="267" hidden="1" customWidth="1"/>
    <col min="4644" max="4644" width="3.7109375" style="267" customWidth="1"/>
    <col min="4645" max="4645" width="11.140625" style="267" bestFit="1" customWidth="1"/>
    <col min="4646" max="4647" width="10.5703125" style="267"/>
    <col min="4648" max="4648" width="11.140625" style="267" customWidth="1"/>
    <col min="4649" max="4878" width="10.5703125" style="267"/>
    <col min="4879" max="4886" width="0" style="267" hidden="1" customWidth="1"/>
    <col min="4887" max="4887" width="3.7109375" style="267" customWidth="1"/>
    <col min="4888" max="4888" width="3.85546875" style="267" customWidth="1"/>
    <col min="4889" max="4889" width="3.7109375" style="267" customWidth="1"/>
    <col min="4890" max="4890" width="12.7109375" style="267" customWidth="1"/>
    <col min="4891" max="4891" width="52.7109375" style="267" customWidth="1"/>
    <col min="4892" max="4895" width="0" style="267" hidden="1" customWidth="1"/>
    <col min="4896" max="4896" width="12.28515625" style="267" customWidth="1"/>
    <col min="4897" max="4897" width="6.42578125" style="267" customWidth="1"/>
    <col min="4898" max="4898" width="12.28515625" style="267" customWidth="1"/>
    <col min="4899" max="4899" width="0" style="267" hidden="1" customWidth="1"/>
    <col min="4900" max="4900" width="3.7109375" style="267" customWidth="1"/>
    <col min="4901" max="4901" width="11.140625" style="267" bestFit="1" customWidth="1"/>
    <col min="4902" max="4903" width="10.5703125" style="267"/>
    <col min="4904" max="4904" width="11.140625" style="267" customWidth="1"/>
    <col min="4905" max="5134" width="10.5703125" style="267"/>
    <col min="5135" max="5142" width="0" style="267" hidden="1" customWidth="1"/>
    <col min="5143" max="5143" width="3.7109375" style="267" customWidth="1"/>
    <col min="5144" max="5144" width="3.85546875" style="267" customWidth="1"/>
    <col min="5145" max="5145" width="3.7109375" style="267" customWidth="1"/>
    <col min="5146" max="5146" width="12.7109375" style="267" customWidth="1"/>
    <col min="5147" max="5147" width="52.7109375" style="267" customWidth="1"/>
    <col min="5148" max="5151" width="0" style="267" hidden="1" customWidth="1"/>
    <col min="5152" max="5152" width="12.28515625" style="267" customWidth="1"/>
    <col min="5153" max="5153" width="6.42578125" style="267" customWidth="1"/>
    <col min="5154" max="5154" width="12.28515625" style="267" customWidth="1"/>
    <col min="5155" max="5155" width="0" style="267" hidden="1" customWidth="1"/>
    <col min="5156" max="5156" width="3.7109375" style="267" customWidth="1"/>
    <col min="5157" max="5157" width="11.140625" style="267" bestFit="1" customWidth="1"/>
    <col min="5158" max="5159" width="10.5703125" style="267"/>
    <col min="5160" max="5160" width="11.140625" style="267" customWidth="1"/>
    <col min="5161" max="5390" width="10.5703125" style="267"/>
    <col min="5391" max="5398" width="0" style="267" hidden="1" customWidth="1"/>
    <col min="5399" max="5399" width="3.7109375" style="267" customWidth="1"/>
    <col min="5400" max="5400" width="3.85546875" style="267" customWidth="1"/>
    <col min="5401" max="5401" width="3.7109375" style="267" customWidth="1"/>
    <col min="5402" max="5402" width="12.7109375" style="267" customWidth="1"/>
    <col min="5403" max="5403" width="52.7109375" style="267" customWidth="1"/>
    <col min="5404" max="5407" width="0" style="267" hidden="1" customWidth="1"/>
    <col min="5408" max="5408" width="12.28515625" style="267" customWidth="1"/>
    <col min="5409" max="5409" width="6.42578125" style="267" customWidth="1"/>
    <col min="5410" max="5410" width="12.28515625" style="267" customWidth="1"/>
    <col min="5411" max="5411" width="0" style="267" hidden="1" customWidth="1"/>
    <col min="5412" max="5412" width="3.7109375" style="267" customWidth="1"/>
    <col min="5413" max="5413" width="11.140625" style="267" bestFit="1" customWidth="1"/>
    <col min="5414" max="5415" width="10.5703125" style="267"/>
    <col min="5416" max="5416" width="11.140625" style="267" customWidth="1"/>
    <col min="5417" max="5646" width="10.5703125" style="267"/>
    <col min="5647" max="5654" width="0" style="267" hidden="1" customWidth="1"/>
    <col min="5655" max="5655" width="3.7109375" style="267" customWidth="1"/>
    <col min="5656" max="5656" width="3.85546875" style="267" customWidth="1"/>
    <col min="5657" max="5657" width="3.7109375" style="267" customWidth="1"/>
    <col min="5658" max="5658" width="12.7109375" style="267" customWidth="1"/>
    <col min="5659" max="5659" width="52.7109375" style="267" customWidth="1"/>
    <col min="5660" max="5663" width="0" style="267" hidden="1" customWidth="1"/>
    <col min="5664" max="5664" width="12.28515625" style="267" customWidth="1"/>
    <col min="5665" max="5665" width="6.42578125" style="267" customWidth="1"/>
    <col min="5666" max="5666" width="12.28515625" style="267" customWidth="1"/>
    <col min="5667" max="5667" width="0" style="267" hidden="1" customWidth="1"/>
    <col min="5668" max="5668" width="3.7109375" style="267" customWidth="1"/>
    <col min="5669" max="5669" width="11.140625" style="267" bestFit="1" customWidth="1"/>
    <col min="5670" max="5671" width="10.5703125" style="267"/>
    <col min="5672" max="5672" width="11.140625" style="267" customWidth="1"/>
    <col min="5673" max="5902" width="10.5703125" style="267"/>
    <col min="5903" max="5910" width="0" style="267" hidden="1" customWidth="1"/>
    <col min="5911" max="5911" width="3.7109375" style="267" customWidth="1"/>
    <col min="5912" max="5912" width="3.85546875" style="267" customWidth="1"/>
    <col min="5913" max="5913" width="3.7109375" style="267" customWidth="1"/>
    <col min="5914" max="5914" width="12.7109375" style="267" customWidth="1"/>
    <col min="5915" max="5915" width="52.7109375" style="267" customWidth="1"/>
    <col min="5916" max="5919" width="0" style="267" hidden="1" customWidth="1"/>
    <col min="5920" max="5920" width="12.28515625" style="267" customWidth="1"/>
    <col min="5921" max="5921" width="6.42578125" style="267" customWidth="1"/>
    <col min="5922" max="5922" width="12.28515625" style="267" customWidth="1"/>
    <col min="5923" max="5923" width="0" style="267" hidden="1" customWidth="1"/>
    <col min="5924" max="5924" width="3.7109375" style="267" customWidth="1"/>
    <col min="5925" max="5925" width="11.140625" style="267" bestFit="1" customWidth="1"/>
    <col min="5926" max="5927" width="10.5703125" style="267"/>
    <col min="5928" max="5928" width="11.140625" style="267" customWidth="1"/>
    <col min="5929" max="6158" width="10.5703125" style="267"/>
    <col min="6159" max="6166" width="0" style="267" hidden="1" customWidth="1"/>
    <col min="6167" max="6167" width="3.7109375" style="267" customWidth="1"/>
    <col min="6168" max="6168" width="3.85546875" style="267" customWidth="1"/>
    <col min="6169" max="6169" width="3.7109375" style="267" customWidth="1"/>
    <col min="6170" max="6170" width="12.7109375" style="267" customWidth="1"/>
    <col min="6171" max="6171" width="52.7109375" style="267" customWidth="1"/>
    <col min="6172" max="6175" width="0" style="267" hidden="1" customWidth="1"/>
    <col min="6176" max="6176" width="12.28515625" style="267" customWidth="1"/>
    <col min="6177" max="6177" width="6.42578125" style="267" customWidth="1"/>
    <col min="6178" max="6178" width="12.28515625" style="267" customWidth="1"/>
    <col min="6179" max="6179" width="0" style="267" hidden="1" customWidth="1"/>
    <col min="6180" max="6180" width="3.7109375" style="267" customWidth="1"/>
    <col min="6181" max="6181" width="11.140625" style="267" bestFit="1" customWidth="1"/>
    <col min="6182" max="6183" width="10.5703125" style="267"/>
    <col min="6184" max="6184" width="11.140625" style="267" customWidth="1"/>
    <col min="6185" max="6414" width="10.5703125" style="267"/>
    <col min="6415" max="6422" width="0" style="267" hidden="1" customWidth="1"/>
    <col min="6423" max="6423" width="3.7109375" style="267" customWidth="1"/>
    <col min="6424" max="6424" width="3.85546875" style="267" customWidth="1"/>
    <col min="6425" max="6425" width="3.7109375" style="267" customWidth="1"/>
    <col min="6426" max="6426" width="12.7109375" style="267" customWidth="1"/>
    <col min="6427" max="6427" width="52.7109375" style="267" customWidth="1"/>
    <col min="6428" max="6431" width="0" style="267" hidden="1" customWidth="1"/>
    <col min="6432" max="6432" width="12.28515625" style="267" customWidth="1"/>
    <col min="6433" max="6433" width="6.42578125" style="267" customWidth="1"/>
    <col min="6434" max="6434" width="12.28515625" style="267" customWidth="1"/>
    <col min="6435" max="6435" width="0" style="267" hidden="1" customWidth="1"/>
    <col min="6436" max="6436" width="3.7109375" style="267" customWidth="1"/>
    <col min="6437" max="6437" width="11.140625" style="267" bestFit="1" customWidth="1"/>
    <col min="6438" max="6439" width="10.5703125" style="267"/>
    <col min="6440" max="6440" width="11.140625" style="267" customWidth="1"/>
    <col min="6441" max="6670" width="10.5703125" style="267"/>
    <col min="6671" max="6678" width="0" style="267" hidden="1" customWidth="1"/>
    <col min="6679" max="6679" width="3.7109375" style="267" customWidth="1"/>
    <col min="6680" max="6680" width="3.85546875" style="267" customWidth="1"/>
    <col min="6681" max="6681" width="3.7109375" style="267" customWidth="1"/>
    <col min="6682" max="6682" width="12.7109375" style="267" customWidth="1"/>
    <col min="6683" max="6683" width="52.7109375" style="267" customWidth="1"/>
    <col min="6684" max="6687" width="0" style="267" hidden="1" customWidth="1"/>
    <col min="6688" max="6688" width="12.28515625" style="267" customWidth="1"/>
    <col min="6689" max="6689" width="6.42578125" style="267" customWidth="1"/>
    <col min="6690" max="6690" width="12.28515625" style="267" customWidth="1"/>
    <col min="6691" max="6691" width="0" style="267" hidden="1" customWidth="1"/>
    <col min="6692" max="6692" width="3.7109375" style="267" customWidth="1"/>
    <col min="6693" max="6693" width="11.140625" style="267" bestFit="1" customWidth="1"/>
    <col min="6694" max="6695" width="10.5703125" style="267"/>
    <col min="6696" max="6696" width="11.140625" style="267" customWidth="1"/>
    <col min="6697" max="6926" width="10.5703125" style="267"/>
    <col min="6927" max="6934" width="0" style="267" hidden="1" customWidth="1"/>
    <col min="6935" max="6935" width="3.7109375" style="267" customWidth="1"/>
    <col min="6936" max="6936" width="3.85546875" style="267" customWidth="1"/>
    <col min="6937" max="6937" width="3.7109375" style="267" customWidth="1"/>
    <col min="6938" max="6938" width="12.7109375" style="267" customWidth="1"/>
    <col min="6939" max="6939" width="52.7109375" style="267" customWidth="1"/>
    <col min="6940" max="6943" width="0" style="267" hidden="1" customWidth="1"/>
    <col min="6944" max="6944" width="12.28515625" style="267" customWidth="1"/>
    <col min="6945" max="6945" width="6.42578125" style="267" customWidth="1"/>
    <col min="6946" max="6946" width="12.28515625" style="267" customWidth="1"/>
    <col min="6947" max="6947" width="0" style="267" hidden="1" customWidth="1"/>
    <col min="6948" max="6948" width="3.7109375" style="267" customWidth="1"/>
    <col min="6949" max="6949" width="11.140625" style="267" bestFit="1" customWidth="1"/>
    <col min="6950" max="6951" width="10.5703125" style="267"/>
    <col min="6952" max="6952" width="11.140625" style="267" customWidth="1"/>
    <col min="6953" max="7182" width="10.5703125" style="267"/>
    <col min="7183" max="7190" width="0" style="267" hidden="1" customWidth="1"/>
    <col min="7191" max="7191" width="3.7109375" style="267" customWidth="1"/>
    <col min="7192" max="7192" width="3.85546875" style="267" customWidth="1"/>
    <col min="7193" max="7193" width="3.7109375" style="267" customWidth="1"/>
    <col min="7194" max="7194" width="12.7109375" style="267" customWidth="1"/>
    <col min="7195" max="7195" width="52.7109375" style="267" customWidth="1"/>
    <col min="7196" max="7199" width="0" style="267" hidden="1" customWidth="1"/>
    <col min="7200" max="7200" width="12.28515625" style="267" customWidth="1"/>
    <col min="7201" max="7201" width="6.42578125" style="267" customWidth="1"/>
    <col min="7202" max="7202" width="12.28515625" style="267" customWidth="1"/>
    <col min="7203" max="7203" width="0" style="267" hidden="1" customWidth="1"/>
    <col min="7204" max="7204" width="3.7109375" style="267" customWidth="1"/>
    <col min="7205" max="7205" width="11.140625" style="267" bestFit="1" customWidth="1"/>
    <col min="7206" max="7207" width="10.5703125" style="267"/>
    <col min="7208" max="7208" width="11.140625" style="267" customWidth="1"/>
    <col min="7209" max="7438" width="10.5703125" style="267"/>
    <col min="7439" max="7446" width="0" style="267" hidden="1" customWidth="1"/>
    <col min="7447" max="7447" width="3.7109375" style="267" customWidth="1"/>
    <col min="7448" max="7448" width="3.85546875" style="267" customWidth="1"/>
    <col min="7449" max="7449" width="3.7109375" style="267" customWidth="1"/>
    <col min="7450" max="7450" width="12.7109375" style="267" customWidth="1"/>
    <col min="7451" max="7451" width="52.7109375" style="267" customWidth="1"/>
    <col min="7452" max="7455" width="0" style="267" hidden="1" customWidth="1"/>
    <col min="7456" max="7456" width="12.28515625" style="267" customWidth="1"/>
    <col min="7457" max="7457" width="6.42578125" style="267" customWidth="1"/>
    <col min="7458" max="7458" width="12.28515625" style="267" customWidth="1"/>
    <col min="7459" max="7459" width="0" style="267" hidden="1" customWidth="1"/>
    <col min="7460" max="7460" width="3.7109375" style="267" customWidth="1"/>
    <col min="7461" max="7461" width="11.140625" style="267" bestFit="1" customWidth="1"/>
    <col min="7462" max="7463" width="10.5703125" style="267"/>
    <col min="7464" max="7464" width="11.140625" style="267" customWidth="1"/>
    <col min="7465" max="7694" width="10.5703125" style="267"/>
    <col min="7695" max="7702" width="0" style="267" hidden="1" customWidth="1"/>
    <col min="7703" max="7703" width="3.7109375" style="267" customWidth="1"/>
    <col min="7704" max="7704" width="3.85546875" style="267" customWidth="1"/>
    <col min="7705" max="7705" width="3.7109375" style="267" customWidth="1"/>
    <col min="7706" max="7706" width="12.7109375" style="267" customWidth="1"/>
    <col min="7707" max="7707" width="52.7109375" style="267" customWidth="1"/>
    <col min="7708" max="7711" width="0" style="267" hidden="1" customWidth="1"/>
    <col min="7712" max="7712" width="12.28515625" style="267" customWidth="1"/>
    <col min="7713" max="7713" width="6.42578125" style="267" customWidth="1"/>
    <col min="7714" max="7714" width="12.28515625" style="267" customWidth="1"/>
    <col min="7715" max="7715" width="0" style="267" hidden="1" customWidth="1"/>
    <col min="7716" max="7716" width="3.7109375" style="267" customWidth="1"/>
    <col min="7717" max="7717" width="11.140625" style="267" bestFit="1" customWidth="1"/>
    <col min="7718" max="7719" width="10.5703125" style="267"/>
    <col min="7720" max="7720" width="11.140625" style="267" customWidth="1"/>
    <col min="7721" max="7950" width="10.5703125" style="267"/>
    <col min="7951" max="7958" width="0" style="267" hidden="1" customWidth="1"/>
    <col min="7959" max="7959" width="3.7109375" style="267" customWidth="1"/>
    <col min="7960" max="7960" width="3.85546875" style="267" customWidth="1"/>
    <col min="7961" max="7961" width="3.7109375" style="267" customWidth="1"/>
    <col min="7962" max="7962" width="12.7109375" style="267" customWidth="1"/>
    <col min="7963" max="7963" width="52.7109375" style="267" customWidth="1"/>
    <col min="7964" max="7967" width="0" style="267" hidden="1" customWidth="1"/>
    <col min="7968" max="7968" width="12.28515625" style="267" customWidth="1"/>
    <col min="7969" max="7969" width="6.42578125" style="267" customWidth="1"/>
    <col min="7970" max="7970" width="12.28515625" style="267" customWidth="1"/>
    <col min="7971" max="7971" width="0" style="267" hidden="1" customWidth="1"/>
    <col min="7972" max="7972" width="3.7109375" style="267" customWidth="1"/>
    <col min="7973" max="7973" width="11.140625" style="267" bestFit="1" customWidth="1"/>
    <col min="7974" max="7975" width="10.5703125" style="267"/>
    <col min="7976" max="7976" width="11.140625" style="267" customWidth="1"/>
    <col min="7977" max="8206" width="10.5703125" style="267"/>
    <col min="8207" max="8214" width="0" style="267" hidden="1" customWidth="1"/>
    <col min="8215" max="8215" width="3.7109375" style="267" customWidth="1"/>
    <col min="8216" max="8216" width="3.85546875" style="267" customWidth="1"/>
    <col min="8217" max="8217" width="3.7109375" style="267" customWidth="1"/>
    <col min="8218" max="8218" width="12.7109375" style="267" customWidth="1"/>
    <col min="8219" max="8219" width="52.7109375" style="267" customWidth="1"/>
    <col min="8220" max="8223" width="0" style="267" hidden="1" customWidth="1"/>
    <col min="8224" max="8224" width="12.28515625" style="267" customWidth="1"/>
    <col min="8225" max="8225" width="6.42578125" style="267" customWidth="1"/>
    <col min="8226" max="8226" width="12.28515625" style="267" customWidth="1"/>
    <col min="8227" max="8227" width="0" style="267" hidden="1" customWidth="1"/>
    <col min="8228" max="8228" width="3.7109375" style="267" customWidth="1"/>
    <col min="8229" max="8229" width="11.140625" style="267" bestFit="1" customWidth="1"/>
    <col min="8230" max="8231" width="10.5703125" style="267"/>
    <col min="8232" max="8232" width="11.140625" style="267" customWidth="1"/>
    <col min="8233" max="8462" width="10.5703125" style="267"/>
    <col min="8463" max="8470" width="0" style="267" hidden="1" customWidth="1"/>
    <col min="8471" max="8471" width="3.7109375" style="267" customWidth="1"/>
    <col min="8472" max="8472" width="3.85546875" style="267" customWidth="1"/>
    <col min="8473" max="8473" width="3.7109375" style="267" customWidth="1"/>
    <col min="8474" max="8474" width="12.7109375" style="267" customWidth="1"/>
    <col min="8475" max="8475" width="52.7109375" style="267" customWidth="1"/>
    <col min="8476" max="8479" width="0" style="267" hidden="1" customWidth="1"/>
    <col min="8480" max="8480" width="12.28515625" style="267" customWidth="1"/>
    <col min="8481" max="8481" width="6.42578125" style="267" customWidth="1"/>
    <col min="8482" max="8482" width="12.28515625" style="267" customWidth="1"/>
    <col min="8483" max="8483" width="0" style="267" hidden="1" customWidth="1"/>
    <col min="8484" max="8484" width="3.7109375" style="267" customWidth="1"/>
    <col min="8485" max="8485" width="11.140625" style="267" bestFit="1" customWidth="1"/>
    <col min="8486" max="8487" width="10.5703125" style="267"/>
    <col min="8488" max="8488" width="11.140625" style="267" customWidth="1"/>
    <col min="8489" max="8718" width="10.5703125" style="267"/>
    <col min="8719" max="8726" width="0" style="267" hidden="1" customWidth="1"/>
    <col min="8727" max="8727" width="3.7109375" style="267" customWidth="1"/>
    <col min="8728" max="8728" width="3.85546875" style="267" customWidth="1"/>
    <col min="8729" max="8729" width="3.7109375" style="267" customWidth="1"/>
    <col min="8730" max="8730" width="12.7109375" style="267" customWidth="1"/>
    <col min="8731" max="8731" width="52.7109375" style="267" customWidth="1"/>
    <col min="8732" max="8735" width="0" style="267" hidden="1" customWidth="1"/>
    <col min="8736" max="8736" width="12.28515625" style="267" customWidth="1"/>
    <col min="8737" max="8737" width="6.42578125" style="267" customWidth="1"/>
    <col min="8738" max="8738" width="12.28515625" style="267" customWidth="1"/>
    <col min="8739" max="8739" width="0" style="267" hidden="1" customWidth="1"/>
    <col min="8740" max="8740" width="3.7109375" style="267" customWidth="1"/>
    <col min="8741" max="8741" width="11.140625" style="267" bestFit="1" customWidth="1"/>
    <col min="8742" max="8743" width="10.5703125" style="267"/>
    <col min="8744" max="8744" width="11.140625" style="267" customWidth="1"/>
    <col min="8745" max="8974" width="10.5703125" style="267"/>
    <col min="8975" max="8982" width="0" style="267" hidden="1" customWidth="1"/>
    <col min="8983" max="8983" width="3.7109375" style="267" customWidth="1"/>
    <col min="8984" max="8984" width="3.85546875" style="267" customWidth="1"/>
    <col min="8985" max="8985" width="3.7109375" style="267" customWidth="1"/>
    <col min="8986" max="8986" width="12.7109375" style="267" customWidth="1"/>
    <col min="8987" max="8987" width="52.7109375" style="267" customWidth="1"/>
    <col min="8988" max="8991" width="0" style="267" hidden="1" customWidth="1"/>
    <col min="8992" max="8992" width="12.28515625" style="267" customWidth="1"/>
    <col min="8993" max="8993" width="6.42578125" style="267" customWidth="1"/>
    <col min="8994" max="8994" width="12.28515625" style="267" customWidth="1"/>
    <col min="8995" max="8995" width="0" style="267" hidden="1" customWidth="1"/>
    <col min="8996" max="8996" width="3.7109375" style="267" customWidth="1"/>
    <col min="8997" max="8997" width="11.140625" style="267" bestFit="1" customWidth="1"/>
    <col min="8998" max="8999" width="10.5703125" style="267"/>
    <col min="9000" max="9000" width="11.140625" style="267" customWidth="1"/>
    <col min="9001" max="9230" width="10.5703125" style="267"/>
    <col min="9231" max="9238" width="0" style="267" hidden="1" customWidth="1"/>
    <col min="9239" max="9239" width="3.7109375" style="267" customWidth="1"/>
    <col min="9240" max="9240" width="3.85546875" style="267" customWidth="1"/>
    <col min="9241" max="9241" width="3.7109375" style="267" customWidth="1"/>
    <col min="9242" max="9242" width="12.7109375" style="267" customWidth="1"/>
    <col min="9243" max="9243" width="52.7109375" style="267" customWidth="1"/>
    <col min="9244" max="9247" width="0" style="267" hidden="1" customWidth="1"/>
    <col min="9248" max="9248" width="12.28515625" style="267" customWidth="1"/>
    <col min="9249" max="9249" width="6.42578125" style="267" customWidth="1"/>
    <col min="9250" max="9250" width="12.28515625" style="267" customWidth="1"/>
    <col min="9251" max="9251" width="0" style="267" hidden="1" customWidth="1"/>
    <col min="9252" max="9252" width="3.7109375" style="267" customWidth="1"/>
    <col min="9253" max="9253" width="11.140625" style="267" bestFit="1" customWidth="1"/>
    <col min="9254" max="9255" width="10.5703125" style="267"/>
    <col min="9256" max="9256" width="11.140625" style="267" customWidth="1"/>
    <col min="9257" max="9486" width="10.5703125" style="267"/>
    <col min="9487" max="9494" width="0" style="267" hidden="1" customWidth="1"/>
    <col min="9495" max="9495" width="3.7109375" style="267" customWidth="1"/>
    <col min="9496" max="9496" width="3.85546875" style="267" customWidth="1"/>
    <col min="9497" max="9497" width="3.7109375" style="267" customWidth="1"/>
    <col min="9498" max="9498" width="12.7109375" style="267" customWidth="1"/>
    <col min="9499" max="9499" width="52.7109375" style="267" customWidth="1"/>
    <col min="9500" max="9503" width="0" style="267" hidden="1" customWidth="1"/>
    <col min="9504" max="9504" width="12.28515625" style="267" customWidth="1"/>
    <col min="9505" max="9505" width="6.42578125" style="267" customWidth="1"/>
    <col min="9506" max="9506" width="12.28515625" style="267" customWidth="1"/>
    <col min="9507" max="9507" width="0" style="267" hidden="1" customWidth="1"/>
    <col min="9508" max="9508" width="3.7109375" style="267" customWidth="1"/>
    <col min="9509" max="9509" width="11.140625" style="267" bestFit="1" customWidth="1"/>
    <col min="9510" max="9511" width="10.5703125" style="267"/>
    <col min="9512" max="9512" width="11.140625" style="267" customWidth="1"/>
    <col min="9513" max="9742" width="10.5703125" style="267"/>
    <col min="9743" max="9750" width="0" style="267" hidden="1" customWidth="1"/>
    <col min="9751" max="9751" width="3.7109375" style="267" customWidth="1"/>
    <col min="9752" max="9752" width="3.85546875" style="267" customWidth="1"/>
    <col min="9753" max="9753" width="3.7109375" style="267" customWidth="1"/>
    <col min="9754" max="9754" width="12.7109375" style="267" customWidth="1"/>
    <col min="9755" max="9755" width="52.7109375" style="267" customWidth="1"/>
    <col min="9756" max="9759" width="0" style="267" hidden="1" customWidth="1"/>
    <col min="9760" max="9760" width="12.28515625" style="267" customWidth="1"/>
    <col min="9761" max="9761" width="6.42578125" style="267" customWidth="1"/>
    <col min="9762" max="9762" width="12.28515625" style="267" customWidth="1"/>
    <col min="9763" max="9763" width="0" style="267" hidden="1" customWidth="1"/>
    <col min="9764" max="9764" width="3.7109375" style="267" customWidth="1"/>
    <col min="9765" max="9765" width="11.140625" style="267" bestFit="1" customWidth="1"/>
    <col min="9766" max="9767" width="10.5703125" style="267"/>
    <col min="9768" max="9768" width="11.140625" style="267" customWidth="1"/>
    <col min="9769" max="9998" width="10.5703125" style="267"/>
    <col min="9999" max="10006" width="0" style="267" hidden="1" customWidth="1"/>
    <col min="10007" max="10007" width="3.7109375" style="267" customWidth="1"/>
    <col min="10008" max="10008" width="3.85546875" style="267" customWidth="1"/>
    <col min="10009" max="10009" width="3.7109375" style="267" customWidth="1"/>
    <col min="10010" max="10010" width="12.7109375" style="267" customWidth="1"/>
    <col min="10011" max="10011" width="52.7109375" style="267" customWidth="1"/>
    <col min="10012" max="10015" width="0" style="267" hidden="1" customWidth="1"/>
    <col min="10016" max="10016" width="12.28515625" style="267" customWidth="1"/>
    <col min="10017" max="10017" width="6.42578125" style="267" customWidth="1"/>
    <col min="10018" max="10018" width="12.28515625" style="267" customWidth="1"/>
    <col min="10019" max="10019" width="0" style="267" hidden="1" customWidth="1"/>
    <col min="10020" max="10020" width="3.7109375" style="267" customWidth="1"/>
    <col min="10021" max="10021" width="11.140625" style="267" bestFit="1" customWidth="1"/>
    <col min="10022" max="10023" width="10.5703125" style="267"/>
    <col min="10024" max="10024" width="11.140625" style="267" customWidth="1"/>
    <col min="10025" max="10254" width="10.5703125" style="267"/>
    <col min="10255" max="10262" width="0" style="267" hidden="1" customWidth="1"/>
    <col min="10263" max="10263" width="3.7109375" style="267" customWidth="1"/>
    <col min="10264" max="10264" width="3.85546875" style="267" customWidth="1"/>
    <col min="10265" max="10265" width="3.7109375" style="267" customWidth="1"/>
    <col min="10266" max="10266" width="12.7109375" style="267" customWidth="1"/>
    <col min="10267" max="10267" width="52.7109375" style="267" customWidth="1"/>
    <col min="10268" max="10271" width="0" style="267" hidden="1" customWidth="1"/>
    <col min="10272" max="10272" width="12.28515625" style="267" customWidth="1"/>
    <col min="10273" max="10273" width="6.42578125" style="267" customWidth="1"/>
    <col min="10274" max="10274" width="12.28515625" style="267" customWidth="1"/>
    <col min="10275" max="10275" width="0" style="267" hidden="1" customWidth="1"/>
    <col min="10276" max="10276" width="3.7109375" style="267" customWidth="1"/>
    <col min="10277" max="10277" width="11.140625" style="267" bestFit="1" customWidth="1"/>
    <col min="10278" max="10279" width="10.5703125" style="267"/>
    <col min="10280" max="10280" width="11.140625" style="267" customWidth="1"/>
    <col min="10281" max="10510" width="10.5703125" style="267"/>
    <col min="10511" max="10518" width="0" style="267" hidden="1" customWidth="1"/>
    <col min="10519" max="10519" width="3.7109375" style="267" customWidth="1"/>
    <col min="10520" max="10520" width="3.85546875" style="267" customWidth="1"/>
    <col min="10521" max="10521" width="3.7109375" style="267" customWidth="1"/>
    <col min="10522" max="10522" width="12.7109375" style="267" customWidth="1"/>
    <col min="10523" max="10523" width="52.7109375" style="267" customWidth="1"/>
    <col min="10524" max="10527" width="0" style="267" hidden="1" customWidth="1"/>
    <col min="10528" max="10528" width="12.28515625" style="267" customWidth="1"/>
    <col min="10529" max="10529" width="6.42578125" style="267" customWidth="1"/>
    <col min="10530" max="10530" width="12.28515625" style="267" customWidth="1"/>
    <col min="10531" max="10531" width="0" style="267" hidden="1" customWidth="1"/>
    <col min="10532" max="10532" width="3.7109375" style="267" customWidth="1"/>
    <col min="10533" max="10533" width="11.140625" style="267" bestFit="1" customWidth="1"/>
    <col min="10534" max="10535" width="10.5703125" style="267"/>
    <col min="10536" max="10536" width="11.140625" style="267" customWidth="1"/>
    <col min="10537" max="10766" width="10.5703125" style="267"/>
    <col min="10767" max="10774" width="0" style="267" hidden="1" customWidth="1"/>
    <col min="10775" max="10775" width="3.7109375" style="267" customWidth="1"/>
    <col min="10776" max="10776" width="3.85546875" style="267" customWidth="1"/>
    <col min="10777" max="10777" width="3.7109375" style="267" customWidth="1"/>
    <col min="10778" max="10778" width="12.7109375" style="267" customWidth="1"/>
    <col min="10779" max="10779" width="52.7109375" style="267" customWidth="1"/>
    <col min="10780" max="10783" width="0" style="267" hidden="1" customWidth="1"/>
    <col min="10784" max="10784" width="12.28515625" style="267" customWidth="1"/>
    <col min="10785" max="10785" width="6.42578125" style="267" customWidth="1"/>
    <col min="10786" max="10786" width="12.28515625" style="267" customWidth="1"/>
    <col min="10787" max="10787" width="0" style="267" hidden="1" customWidth="1"/>
    <col min="10788" max="10788" width="3.7109375" style="267" customWidth="1"/>
    <col min="10789" max="10789" width="11.140625" style="267" bestFit="1" customWidth="1"/>
    <col min="10790" max="10791" width="10.5703125" style="267"/>
    <col min="10792" max="10792" width="11.140625" style="267" customWidth="1"/>
    <col min="10793" max="11022" width="10.5703125" style="267"/>
    <col min="11023" max="11030" width="0" style="267" hidden="1" customWidth="1"/>
    <col min="11031" max="11031" width="3.7109375" style="267" customWidth="1"/>
    <col min="11032" max="11032" width="3.85546875" style="267" customWidth="1"/>
    <col min="11033" max="11033" width="3.7109375" style="267" customWidth="1"/>
    <col min="11034" max="11034" width="12.7109375" style="267" customWidth="1"/>
    <col min="11035" max="11035" width="52.7109375" style="267" customWidth="1"/>
    <col min="11036" max="11039" width="0" style="267" hidden="1" customWidth="1"/>
    <col min="11040" max="11040" width="12.28515625" style="267" customWidth="1"/>
    <col min="11041" max="11041" width="6.42578125" style="267" customWidth="1"/>
    <col min="11042" max="11042" width="12.28515625" style="267" customWidth="1"/>
    <col min="11043" max="11043" width="0" style="267" hidden="1" customWidth="1"/>
    <col min="11044" max="11044" width="3.7109375" style="267" customWidth="1"/>
    <col min="11045" max="11045" width="11.140625" style="267" bestFit="1" customWidth="1"/>
    <col min="11046" max="11047" width="10.5703125" style="267"/>
    <col min="11048" max="11048" width="11.140625" style="267" customWidth="1"/>
    <col min="11049" max="11278" width="10.5703125" style="267"/>
    <col min="11279" max="11286" width="0" style="267" hidden="1" customWidth="1"/>
    <col min="11287" max="11287" width="3.7109375" style="267" customWidth="1"/>
    <col min="11288" max="11288" width="3.85546875" style="267" customWidth="1"/>
    <col min="11289" max="11289" width="3.7109375" style="267" customWidth="1"/>
    <col min="11290" max="11290" width="12.7109375" style="267" customWidth="1"/>
    <col min="11291" max="11291" width="52.7109375" style="267" customWidth="1"/>
    <col min="11292" max="11295" width="0" style="267" hidden="1" customWidth="1"/>
    <col min="11296" max="11296" width="12.28515625" style="267" customWidth="1"/>
    <col min="11297" max="11297" width="6.42578125" style="267" customWidth="1"/>
    <col min="11298" max="11298" width="12.28515625" style="267" customWidth="1"/>
    <col min="11299" max="11299" width="0" style="267" hidden="1" customWidth="1"/>
    <col min="11300" max="11300" width="3.7109375" style="267" customWidth="1"/>
    <col min="11301" max="11301" width="11.140625" style="267" bestFit="1" customWidth="1"/>
    <col min="11302" max="11303" width="10.5703125" style="267"/>
    <col min="11304" max="11304" width="11.140625" style="267" customWidth="1"/>
    <col min="11305" max="11534" width="10.5703125" style="267"/>
    <col min="11535" max="11542" width="0" style="267" hidden="1" customWidth="1"/>
    <col min="11543" max="11543" width="3.7109375" style="267" customWidth="1"/>
    <col min="11544" max="11544" width="3.85546875" style="267" customWidth="1"/>
    <col min="11545" max="11545" width="3.7109375" style="267" customWidth="1"/>
    <col min="11546" max="11546" width="12.7109375" style="267" customWidth="1"/>
    <col min="11547" max="11547" width="52.7109375" style="267" customWidth="1"/>
    <col min="11548" max="11551" width="0" style="267" hidden="1" customWidth="1"/>
    <col min="11552" max="11552" width="12.28515625" style="267" customWidth="1"/>
    <col min="11553" max="11553" width="6.42578125" style="267" customWidth="1"/>
    <col min="11554" max="11554" width="12.28515625" style="267" customWidth="1"/>
    <col min="11555" max="11555" width="0" style="267" hidden="1" customWidth="1"/>
    <col min="11556" max="11556" width="3.7109375" style="267" customWidth="1"/>
    <col min="11557" max="11557" width="11.140625" style="267" bestFit="1" customWidth="1"/>
    <col min="11558" max="11559" width="10.5703125" style="267"/>
    <col min="11560" max="11560" width="11.140625" style="267" customWidth="1"/>
    <col min="11561" max="11790" width="10.5703125" style="267"/>
    <col min="11791" max="11798" width="0" style="267" hidden="1" customWidth="1"/>
    <col min="11799" max="11799" width="3.7109375" style="267" customWidth="1"/>
    <col min="11800" max="11800" width="3.85546875" style="267" customWidth="1"/>
    <col min="11801" max="11801" width="3.7109375" style="267" customWidth="1"/>
    <col min="11802" max="11802" width="12.7109375" style="267" customWidth="1"/>
    <col min="11803" max="11803" width="52.7109375" style="267" customWidth="1"/>
    <col min="11804" max="11807" width="0" style="267" hidden="1" customWidth="1"/>
    <col min="11808" max="11808" width="12.28515625" style="267" customWidth="1"/>
    <col min="11809" max="11809" width="6.42578125" style="267" customWidth="1"/>
    <col min="11810" max="11810" width="12.28515625" style="267" customWidth="1"/>
    <col min="11811" max="11811" width="0" style="267" hidden="1" customWidth="1"/>
    <col min="11812" max="11812" width="3.7109375" style="267" customWidth="1"/>
    <col min="11813" max="11813" width="11.140625" style="267" bestFit="1" customWidth="1"/>
    <col min="11814" max="11815" width="10.5703125" style="267"/>
    <col min="11816" max="11816" width="11.140625" style="267" customWidth="1"/>
    <col min="11817" max="12046" width="10.5703125" style="267"/>
    <col min="12047" max="12054" width="0" style="267" hidden="1" customWidth="1"/>
    <col min="12055" max="12055" width="3.7109375" style="267" customWidth="1"/>
    <col min="12056" max="12056" width="3.85546875" style="267" customWidth="1"/>
    <col min="12057" max="12057" width="3.7109375" style="267" customWidth="1"/>
    <col min="12058" max="12058" width="12.7109375" style="267" customWidth="1"/>
    <col min="12059" max="12059" width="52.7109375" style="267" customWidth="1"/>
    <col min="12060" max="12063" width="0" style="267" hidden="1" customWidth="1"/>
    <col min="12064" max="12064" width="12.28515625" style="267" customWidth="1"/>
    <col min="12065" max="12065" width="6.42578125" style="267" customWidth="1"/>
    <col min="12066" max="12066" width="12.28515625" style="267" customWidth="1"/>
    <col min="12067" max="12067" width="0" style="267" hidden="1" customWidth="1"/>
    <col min="12068" max="12068" width="3.7109375" style="267" customWidth="1"/>
    <col min="12069" max="12069" width="11.140625" style="267" bestFit="1" customWidth="1"/>
    <col min="12070" max="12071" width="10.5703125" style="267"/>
    <col min="12072" max="12072" width="11.140625" style="267" customWidth="1"/>
    <col min="12073" max="12302" width="10.5703125" style="267"/>
    <col min="12303" max="12310" width="0" style="267" hidden="1" customWidth="1"/>
    <col min="12311" max="12311" width="3.7109375" style="267" customWidth="1"/>
    <col min="12312" max="12312" width="3.85546875" style="267" customWidth="1"/>
    <col min="12313" max="12313" width="3.7109375" style="267" customWidth="1"/>
    <col min="12314" max="12314" width="12.7109375" style="267" customWidth="1"/>
    <col min="12315" max="12315" width="52.7109375" style="267" customWidth="1"/>
    <col min="12316" max="12319" width="0" style="267" hidden="1" customWidth="1"/>
    <col min="12320" max="12320" width="12.28515625" style="267" customWidth="1"/>
    <col min="12321" max="12321" width="6.42578125" style="267" customWidth="1"/>
    <col min="12322" max="12322" width="12.28515625" style="267" customWidth="1"/>
    <col min="12323" max="12323" width="0" style="267" hidden="1" customWidth="1"/>
    <col min="12324" max="12324" width="3.7109375" style="267" customWidth="1"/>
    <col min="12325" max="12325" width="11.140625" style="267" bestFit="1" customWidth="1"/>
    <col min="12326" max="12327" width="10.5703125" style="267"/>
    <col min="12328" max="12328" width="11.140625" style="267" customWidth="1"/>
    <col min="12329" max="12558" width="10.5703125" style="267"/>
    <col min="12559" max="12566" width="0" style="267" hidden="1" customWidth="1"/>
    <col min="12567" max="12567" width="3.7109375" style="267" customWidth="1"/>
    <col min="12568" max="12568" width="3.85546875" style="267" customWidth="1"/>
    <col min="12569" max="12569" width="3.7109375" style="267" customWidth="1"/>
    <col min="12570" max="12570" width="12.7109375" style="267" customWidth="1"/>
    <col min="12571" max="12571" width="52.7109375" style="267" customWidth="1"/>
    <col min="12572" max="12575" width="0" style="267" hidden="1" customWidth="1"/>
    <col min="12576" max="12576" width="12.28515625" style="267" customWidth="1"/>
    <col min="12577" max="12577" width="6.42578125" style="267" customWidth="1"/>
    <col min="12578" max="12578" width="12.28515625" style="267" customWidth="1"/>
    <col min="12579" max="12579" width="0" style="267" hidden="1" customWidth="1"/>
    <col min="12580" max="12580" width="3.7109375" style="267" customWidth="1"/>
    <col min="12581" max="12581" width="11.140625" style="267" bestFit="1" customWidth="1"/>
    <col min="12582" max="12583" width="10.5703125" style="267"/>
    <col min="12584" max="12584" width="11.140625" style="267" customWidth="1"/>
    <col min="12585" max="12814" width="10.5703125" style="267"/>
    <col min="12815" max="12822" width="0" style="267" hidden="1" customWidth="1"/>
    <col min="12823" max="12823" width="3.7109375" style="267" customWidth="1"/>
    <col min="12824" max="12824" width="3.85546875" style="267" customWidth="1"/>
    <col min="12825" max="12825" width="3.7109375" style="267" customWidth="1"/>
    <col min="12826" max="12826" width="12.7109375" style="267" customWidth="1"/>
    <col min="12827" max="12827" width="52.7109375" style="267" customWidth="1"/>
    <col min="12828" max="12831" width="0" style="267" hidden="1" customWidth="1"/>
    <col min="12832" max="12832" width="12.28515625" style="267" customWidth="1"/>
    <col min="12833" max="12833" width="6.42578125" style="267" customWidth="1"/>
    <col min="12834" max="12834" width="12.28515625" style="267" customWidth="1"/>
    <col min="12835" max="12835" width="0" style="267" hidden="1" customWidth="1"/>
    <col min="12836" max="12836" width="3.7109375" style="267" customWidth="1"/>
    <col min="12837" max="12837" width="11.140625" style="267" bestFit="1" customWidth="1"/>
    <col min="12838" max="12839" width="10.5703125" style="267"/>
    <col min="12840" max="12840" width="11.140625" style="267" customWidth="1"/>
    <col min="12841" max="13070" width="10.5703125" style="267"/>
    <col min="13071" max="13078" width="0" style="267" hidden="1" customWidth="1"/>
    <col min="13079" max="13079" width="3.7109375" style="267" customWidth="1"/>
    <col min="13080" max="13080" width="3.85546875" style="267" customWidth="1"/>
    <col min="13081" max="13081" width="3.7109375" style="267" customWidth="1"/>
    <col min="13082" max="13082" width="12.7109375" style="267" customWidth="1"/>
    <col min="13083" max="13083" width="52.7109375" style="267" customWidth="1"/>
    <col min="13084" max="13087" width="0" style="267" hidden="1" customWidth="1"/>
    <col min="13088" max="13088" width="12.28515625" style="267" customWidth="1"/>
    <col min="13089" max="13089" width="6.42578125" style="267" customWidth="1"/>
    <col min="13090" max="13090" width="12.28515625" style="267" customWidth="1"/>
    <col min="13091" max="13091" width="0" style="267" hidden="1" customWidth="1"/>
    <col min="13092" max="13092" width="3.7109375" style="267" customWidth="1"/>
    <col min="13093" max="13093" width="11.140625" style="267" bestFit="1" customWidth="1"/>
    <col min="13094" max="13095" width="10.5703125" style="267"/>
    <col min="13096" max="13096" width="11.140625" style="267" customWidth="1"/>
    <col min="13097" max="13326" width="10.5703125" style="267"/>
    <col min="13327" max="13334" width="0" style="267" hidden="1" customWidth="1"/>
    <col min="13335" max="13335" width="3.7109375" style="267" customWidth="1"/>
    <col min="13336" max="13336" width="3.85546875" style="267" customWidth="1"/>
    <col min="13337" max="13337" width="3.7109375" style="267" customWidth="1"/>
    <col min="13338" max="13338" width="12.7109375" style="267" customWidth="1"/>
    <col min="13339" max="13339" width="52.7109375" style="267" customWidth="1"/>
    <col min="13340" max="13343" width="0" style="267" hidden="1" customWidth="1"/>
    <col min="13344" max="13344" width="12.28515625" style="267" customWidth="1"/>
    <col min="13345" max="13345" width="6.42578125" style="267" customWidth="1"/>
    <col min="13346" max="13346" width="12.28515625" style="267" customWidth="1"/>
    <col min="13347" max="13347" width="0" style="267" hidden="1" customWidth="1"/>
    <col min="13348" max="13348" width="3.7109375" style="267" customWidth="1"/>
    <col min="13349" max="13349" width="11.140625" style="267" bestFit="1" customWidth="1"/>
    <col min="13350" max="13351" width="10.5703125" style="267"/>
    <col min="13352" max="13352" width="11.140625" style="267" customWidth="1"/>
    <col min="13353" max="13582" width="10.5703125" style="267"/>
    <col min="13583" max="13590" width="0" style="267" hidden="1" customWidth="1"/>
    <col min="13591" max="13591" width="3.7109375" style="267" customWidth="1"/>
    <col min="13592" max="13592" width="3.85546875" style="267" customWidth="1"/>
    <col min="13593" max="13593" width="3.7109375" style="267" customWidth="1"/>
    <col min="13594" max="13594" width="12.7109375" style="267" customWidth="1"/>
    <col min="13595" max="13595" width="52.7109375" style="267" customWidth="1"/>
    <col min="13596" max="13599" width="0" style="267" hidden="1" customWidth="1"/>
    <col min="13600" max="13600" width="12.28515625" style="267" customWidth="1"/>
    <col min="13601" max="13601" width="6.42578125" style="267" customWidth="1"/>
    <col min="13602" max="13602" width="12.28515625" style="267" customWidth="1"/>
    <col min="13603" max="13603" width="0" style="267" hidden="1" customWidth="1"/>
    <col min="13604" max="13604" width="3.7109375" style="267" customWidth="1"/>
    <col min="13605" max="13605" width="11.140625" style="267" bestFit="1" customWidth="1"/>
    <col min="13606" max="13607" width="10.5703125" style="267"/>
    <col min="13608" max="13608" width="11.140625" style="267" customWidth="1"/>
    <col min="13609" max="13838" width="10.5703125" style="267"/>
    <col min="13839" max="13846" width="0" style="267" hidden="1" customWidth="1"/>
    <col min="13847" max="13847" width="3.7109375" style="267" customWidth="1"/>
    <col min="13848" max="13848" width="3.85546875" style="267" customWidth="1"/>
    <col min="13849" max="13849" width="3.7109375" style="267" customWidth="1"/>
    <col min="13850" max="13850" width="12.7109375" style="267" customWidth="1"/>
    <col min="13851" max="13851" width="52.7109375" style="267" customWidth="1"/>
    <col min="13852" max="13855" width="0" style="267" hidden="1" customWidth="1"/>
    <col min="13856" max="13856" width="12.28515625" style="267" customWidth="1"/>
    <col min="13857" max="13857" width="6.42578125" style="267" customWidth="1"/>
    <col min="13858" max="13858" width="12.28515625" style="267" customWidth="1"/>
    <col min="13859" max="13859" width="0" style="267" hidden="1" customWidth="1"/>
    <col min="13860" max="13860" width="3.7109375" style="267" customWidth="1"/>
    <col min="13861" max="13861" width="11.140625" style="267" bestFit="1" customWidth="1"/>
    <col min="13862" max="13863" width="10.5703125" style="267"/>
    <col min="13864" max="13864" width="11.140625" style="267" customWidth="1"/>
    <col min="13865" max="14094" width="10.5703125" style="267"/>
    <col min="14095" max="14102" width="0" style="267" hidden="1" customWidth="1"/>
    <col min="14103" max="14103" width="3.7109375" style="267" customWidth="1"/>
    <col min="14104" max="14104" width="3.85546875" style="267" customWidth="1"/>
    <col min="14105" max="14105" width="3.7109375" style="267" customWidth="1"/>
    <col min="14106" max="14106" width="12.7109375" style="267" customWidth="1"/>
    <col min="14107" max="14107" width="52.7109375" style="267" customWidth="1"/>
    <col min="14108" max="14111" width="0" style="267" hidden="1" customWidth="1"/>
    <col min="14112" max="14112" width="12.28515625" style="267" customWidth="1"/>
    <col min="14113" max="14113" width="6.42578125" style="267" customWidth="1"/>
    <col min="14114" max="14114" width="12.28515625" style="267" customWidth="1"/>
    <col min="14115" max="14115" width="0" style="267" hidden="1" customWidth="1"/>
    <col min="14116" max="14116" width="3.7109375" style="267" customWidth="1"/>
    <col min="14117" max="14117" width="11.140625" style="267" bestFit="1" customWidth="1"/>
    <col min="14118" max="14119" width="10.5703125" style="267"/>
    <col min="14120" max="14120" width="11.140625" style="267" customWidth="1"/>
    <col min="14121" max="14350" width="10.5703125" style="267"/>
    <col min="14351" max="14358" width="0" style="267" hidden="1" customWidth="1"/>
    <col min="14359" max="14359" width="3.7109375" style="267" customWidth="1"/>
    <col min="14360" max="14360" width="3.85546875" style="267" customWidth="1"/>
    <col min="14361" max="14361" width="3.7109375" style="267" customWidth="1"/>
    <col min="14362" max="14362" width="12.7109375" style="267" customWidth="1"/>
    <col min="14363" max="14363" width="52.7109375" style="267" customWidth="1"/>
    <col min="14364" max="14367" width="0" style="267" hidden="1" customWidth="1"/>
    <col min="14368" max="14368" width="12.28515625" style="267" customWidth="1"/>
    <col min="14369" max="14369" width="6.42578125" style="267" customWidth="1"/>
    <col min="14370" max="14370" width="12.28515625" style="267" customWidth="1"/>
    <col min="14371" max="14371" width="0" style="267" hidden="1" customWidth="1"/>
    <col min="14372" max="14372" width="3.7109375" style="267" customWidth="1"/>
    <col min="14373" max="14373" width="11.140625" style="267" bestFit="1" customWidth="1"/>
    <col min="14374" max="14375" width="10.5703125" style="267"/>
    <col min="14376" max="14376" width="11.140625" style="267" customWidth="1"/>
    <col min="14377" max="14606" width="10.5703125" style="267"/>
    <col min="14607" max="14614" width="0" style="267" hidden="1" customWidth="1"/>
    <col min="14615" max="14615" width="3.7109375" style="267" customWidth="1"/>
    <col min="14616" max="14616" width="3.85546875" style="267" customWidth="1"/>
    <col min="14617" max="14617" width="3.7109375" style="267" customWidth="1"/>
    <col min="14618" max="14618" width="12.7109375" style="267" customWidth="1"/>
    <col min="14619" max="14619" width="52.7109375" style="267" customWidth="1"/>
    <col min="14620" max="14623" width="0" style="267" hidden="1" customWidth="1"/>
    <col min="14624" max="14624" width="12.28515625" style="267" customWidth="1"/>
    <col min="14625" max="14625" width="6.42578125" style="267" customWidth="1"/>
    <col min="14626" max="14626" width="12.28515625" style="267" customWidth="1"/>
    <col min="14627" max="14627" width="0" style="267" hidden="1" customWidth="1"/>
    <col min="14628" max="14628" width="3.7109375" style="267" customWidth="1"/>
    <col min="14629" max="14629" width="11.140625" style="267" bestFit="1" customWidth="1"/>
    <col min="14630" max="14631" width="10.5703125" style="267"/>
    <col min="14632" max="14632" width="11.140625" style="267" customWidth="1"/>
    <col min="14633" max="14862" width="10.5703125" style="267"/>
    <col min="14863" max="14870" width="0" style="267" hidden="1" customWidth="1"/>
    <col min="14871" max="14871" width="3.7109375" style="267" customWidth="1"/>
    <col min="14872" max="14872" width="3.85546875" style="267" customWidth="1"/>
    <col min="14873" max="14873" width="3.7109375" style="267" customWidth="1"/>
    <col min="14874" max="14874" width="12.7109375" style="267" customWidth="1"/>
    <col min="14875" max="14875" width="52.7109375" style="267" customWidth="1"/>
    <col min="14876" max="14879" width="0" style="267" hidden="1" customWidth="1"/>
    <col min="14880" max="14880" width="12.28515625" style="267" customWidth="1"/>
    <col min="14881" max="14881" width="6.42578125" style="267" customWidth="1"/>
    <col min="14882" max="14882" width="12.28515625" style="267" customWidth="1"/>
    <col min="14883" max="14883" width="0" style="267" hidden="1" customWidth="1"/>
    <col min="14884" max="14884" width="3.7109375" style="267" customWidth="1"/>
    <col min="14885" max="14885" width="11.140625" style="267" bestFit="1" customWidth="1"/>
    <col min="14886" max="14887" width="10.5703125" style="267"/>
    <col min="14888" max="14888" width="11.140625" style="267" customWidth="1"/>
    <col min="14889" max="15118" width="10.5703125" style="267"/>
    <col min="15119" max="15126" width="0" style="267" hidden="1" customWidth="1"/>
    <col min="15127" max="15127" width="3.7109375" style="267" customWidth="1"/>
    <col min="15128" max="15128" width="3.85546875" style="267" customWidth="1"/>
    <col min="15129" max="15129" width="3.7109375" style="267" customWidth="1"/>
    <col min="15130" max="15130" width="12.7109375" style="267" customWidth="1"/>
    <col min="15131" max="15131" width="52.7109375" style="267" customWidth="1"/>
    <col min="15132" max="15135" width="0" style="267" hidden="1" customWidth="1"/>
    <col min="15136" max="15136" width="12.28515625" style="267" customWidth="1"/>
    <col min="15137" max="15137" width="6.42578125" style="267" customWidth="1"/>
    <col min="15138" max="15138" width="12.28515625" style="267" customWidth="1"/>
    <col min="15139" max="15139" width="0" style="267" hidden="1" customWidth="1"/>
    <col min="15140" max="15140" width="3.7109375" style="267" customWidth="1"/>
    <col min="15141" max="15141" width="11.140625" style="267" bestFit="1" customWidth="1"/>
    <col min="15142" max="15143" width="10.5703125" style="267"/>
    <col min="15144" max="15144" width="11.140625" style="267" customWidth="1"/>
    <col min="15145" max="15374" width="10.5703125" style="267"/>
    <col min="15375" max="15382" width="0" style="267" hidden="1" customWidth="1"/>
    <col min="15383" max="15383" width="3.7109375" style="267" customWidth="1"/>
    <col min="15384" max="15384" width="3.85546875" style="267" customWidth="1"/>
    <col min="15385" max="15385" width="3.7109375" style="267" customWidth="1"/>
    <col min="15386" max="15386" width="12.7109375" style="267" customWidth="1"/>
    <col min="15387" max="15387" width="52.7109375" style="267" customWidth="1"/>
    <col min="15388" max="15391" width="0" style="267" hidden="1" customWidth="1"/>
    <col min="15392" max="15392" width="12.28515625" style="267" customWidth="1"/>
    <col min="15393" max="15393" width="6.42578125" style="267" customWidth="1"/>
    <col min="15394" max="15394" width="12.28515625" style="267" customWidth="1"/>
    <col min="15395" max="15395" width="0" style="267" hidden="1" customWidth="1"/>
    <col min="15396" max="15396" width="3.7109375" style="267" customWidth="1"/>
    <col min="15397" max="15397" width="11.140625" style="267" bestFit="1" customWidth="1"/>
    <col min="15398" max="15399" width="10.5703125" style="267"/>
    <col min="15400" max="15400" width="11.140625" style="267" customWidth="1"/>
    <col min="15401" max="15630" width="10.5703125" style="267"/>
    <col min="15631" max="15638" width="0" style="267" hidden="1" customWidth="1"/>
    <col min="15639" max="15639" width="3.7109375" style="267" customWidth="1"/>
    <col min="15640" max="15640" width="3.85546875" style="267" customWidth="1"/>
    <col min="15641" max="15641" width="3.7109375" style="267" customWidth="1"/>
    <col min="15642" max="15642" width="12.7109375" style="267" customWidth="1"/>
    <col min="15643" max="15643" width="52.7109375" style="267" customWidth="1"/>
    <col min="15644" max="15647" width="0" style="267" hidden="1" customWidth="1"/>
    <col min="15648" max="15648" width="12.28515625" style="267" customWidth="1"/>
    <col min="15649" max="15649" width="6.42578125" style="267" customWidth="1"/>
    <col min="15650" max="15650" width="12.28515625" style="267" customWidth="1"/>
    <col min="15651" max="15651" width="0" style="267" hidden="1" customWidth="1"/>
    <col min="15652" max="15652" width="3.7109375" style="267" customWidth="1"/>
    <col min="15653" max="15653" width="11.140625" style="267" bestFit="1" customWidth="1"/>
    <col min="15654" max="15655" width="10.5703125" style="267"/>
    <col min="15656" max="15656" width="11.140625" style="267" customWidth="1"/>
    <col min="15657" max="15886" width="10.5703125" style="267"/>
    <col min="15887" max="15894" width="0" style="267" hidden="1" customWidth="1"/>
    <col min="15895" max="15895" width="3.7109375" style="267" customWidth="1"/>
    <col min="15896" max="15896" width="3.85546875" style="267" customWidth="1"/>
    <col min="15897" max="15897" width="3.7109375" style="267" customWidth="1"/>
    <col min="15898" max="15898" width="12.7109375" style="267" customWidth="1"/>
    <col min="15899" max="15899" width="52.7109375" style="267" customWidth="1"/>
    <col min="15900" max="15903" width="0" style="267" hidden="1" customWidth="1"/>
    <col min="15904" max="15904" width="12.28515625" style="267" customWidth="1"/>
    <col min="15905" max="15905" width="6.42578125" style="267" customWidth="1"/>
    <col min="15906" max="15906" width="12.28515625" style="267" customWidth="1"/>
    <col min="15907" max="15907" width="0" style="267" hidden="1" customWidth="1"/>
    <col min="15908" max="15908" width="3.7109375" style="267" customWidth="1"/>
    <col min="15909" max="15909" width="11.140625" style="267" bestFit="1" customWidth="1"/>
    <col min="15910" max="15911" width="10.5703125" style="267"/>
    <col min="15912" max="15912" width="11.140625" style="267" customWidth="1"/>
    <col min="15913" max="16142" width="10.5703125" style="267"/>
    <col min="16143" max="16150" width="0" style="267" hidden="1" customWidth="1"/>
    <col min="16151" max="16151" width="3.7109375" style="267" customWidth="1"/>
    <col min="16152" max="16152" width="3.85546875" style="267" customWidth="1"/>
    <col min="16153" max="16153" width="3.7109375" style="267" customWidth="1"/>
    <col min="16154" max="16154" width="12.7109375" style="267" customWidth="1"/>
    <col min="16155" max="16155" width="52.7109375" style="267" customWidth="1"/>
    <col min="16156" max="16159" width="0" style="267" hidden="1" customWidth="1"/>
    <col min="16160" max="16160" width="12.28515625" style="267" customWidth="1"/>
    <col min="16161" max="16161" width="6.42578125" style="267" customWidth="1"/>
    <col min="16162" max="16162" width="12.28515625" style="267" customWidth="1"/>
    <col min="16163" max="16163" width="0" style="267" hidden="1" customWidth="1"/>
    <col min="16164" max="16164" width="3.7109375" style="267" customWidth="1"/>
    <col min="16165" max="16165" width="11.140625" style="267" bestFit="1" customWidth="1"/>
    <col min="16166" max="16167" width="10.5703125" style="267"/>
    <col min="16168" max="16168" width="11.140625" style="267" customWidth="1"/>
    <col min="16169" max="16384" width="10.5703125" style="267"/>
  </cols>
  <sheetData>
    <row r="1" spans="1:48">
      <c r="Q1" s="293"/>
      <c r="R1" s="293"/>
      <c r="X1" s="293"/>
      <c r="Y1" s="293"/>
      <c r="AE1" s="293"/>
      <c r="AF1" s="293"/>
    </row>
    <row r="2" spans="1:48">
      <c r="U2" s="293"/>
      <c r="AB2" s="293"/>
      <c r="AI2" s="293"/>
    </row>
    <row r="4" spans="1:48">
      <c r="J4" s="268"/>
      <c r="K4" s="268"/>
      <c r="L4" s="278"/>
      <c r="M4" s="278"/>
      <c r="N4" s="278"/>
      <c r="O4" s="270"/>
      <c r="P4" s="270"/>
      <c r="Q4" s="270"/>
      <c r="R4" s="270"/>
      <c r="S4" s="270"/>
      <c r="T4" s="270"/>
      <c r="U4" s="270"/>
      <c r="V4" s="270"/>
      <c r="W4" s="270"/>
      <c r="X4" s="270"/>
      <c r="Y4" s="270"/>
      <c r="Z4" s="270"/>
      <c r="AA4" s="270"/>
      <c r="AB4" s="270"/>
      <c r="AC4" s="270"/>
      <c r="AD4" s="270"/>
      <c r="AE4" s="270"/>
      <c r="AF4" s="270"/>
      <c r="AG4" s="270"/>
      <c r="AH4" s="270"/>
      <c r="AI4" s="270"/>
    </row>
    <row r="5" spans="1:48" ht="15" customHeight="1">
      <c r="J5" s="268"/>
      <c r="K5" s="268"/>
      <c r="L5" s="429" t="s">
        <v>166</v>
      </c>
      <c r="M5" s="429"/>
      <c r="N5" s="429"/>
      <c r="O5" s="429"/>
      <c r="P5" s="429"/>
      <c r="Q5" s="429"/>
      <c r="R5" s="429"/>
      <c r="S5" s="429"/>
      <c r="T5" s="429"/>
      <c r="U5" s="303"/>
      <c r="V5" s="303"/>
      <c r="W5" s="303"/>
      <c r="X5" s="303"/>
      <c r="Y5" s="303"/>
      <c r="Z5" s="303"/>
      <c r="AA5" s="303"/>
      <c r="AB5" s="303"/>
      <c r="AC5" s="303"/>
      <c r="AD5" s="303"/>
      <c r="AE5" s="303"/>
      <c r="AF5" s="303"/>
      <c r="AG5" s="303"/>
      <c r="AH5" s="303"/>
      <c r="AI5" s="303"/>
    </row>
    <row r="6" spans="1:48">
      <c r="J6" s="268"/>
      <c r="K6" s="268"/>
      <c r="L6" s="278"/>
      <c r="M6" s="278"/>
      <c r="N6" s="278"/>
      <c r="O6" s="279"/>
      <c r="P6" s="279"/>
      <c r="Q6" s="279"/>
      <c r="R6" s="279"/>
      <c r="S6" s="279"/>
      <c r="T6" s="279"/>
      <c r="U6" s="279"/>
      <c r="V6" s="279"/>
      <c r="W6" s="279"/>
      <c r="X6" s="279"/>
      <c r="Y6" s="279"/>
      <c r="Z6" s="279"/>
      <c r="AA6" s="279"/>
      <c r="AB6" s="279"/>
      <c r="AC6" s="279"/>
      <c r="AD6" s="279"/>
      <c r="AE6" s="279"/>
      <c r="AF6" s="279"/>
      <c r="AG6" s="279"/>
      <c r="AH6" s="279"/>
      <c r="AI6" s="279"/>
      <c r="AJ6" s="270"/>
    </row>
    <row r="7" spans="1:48" s="158" customFormat="1" ht="15" hidden="1">
      <c r="A7" s="193"/>
      <c r="B7" s="193"/>
      <c r="C7" s="193"/>
      <c r="D7" s="193"/>
      <c r="E7" s="193"/>
      <c r="F7" s="193"/>
      <c r="G7" s="193"/>
      <c r="H7" s="193"/>
      <c r="L7" s="339"/>
      <c r="M7" s="316"/>
      <c r="O7" s="430"/>
      <c r="P7" s="430"/>
      <c r="Q7" s="430"/>
      <c r="R7" s="430"/>
      <c r="S7" s="430"/>
      <c r="T7" s="430"/>
      <c r="U7" s="306"/>
      <c r="V7" s="206"/>
      <c r="W7" s="206"/>
      <c r="X7" s="206"/>
      <c r="Y7" s="206"/>
      <c r="Z7" s="206"/>
      <c r="AA7" s="206"/>
      <c r="AB7" s="206"/>
      <c r="AC7" s="206"/>
      <c r="AD7" s="206"/>
      <c r="AE7" s="206"/>
      <c r="AF7" s="206"/>
      <c r="AG7" s="206"/>
      <c r="AH7" s="206"/>
      <c r="AI7" s="206"/>
      <c r="AJ7" s="306"/>
      <c r="AL7" s="193"/>
      <c r="AM7" s="193"/>
      <c r="AN7" s="193"/>
      <c r="AO7" s="193"/>
      <c r="AP7" s="193"/>
    </row>
    <row r="8" spans="1:48" s="187" customFormat="1" ht="30">
      <c r="A8" s="186"/>
      <c r="B8" s="186"/>
      <c r="C8" s="186"/>
      <c r="D8" s="186"/>
      <c r="E8" s="186"/>
      <c r="F8" s="186"/>
      <c r="G8" s="186"/>
      <c r="H8" s="186"/>
      <c r="L8" s="317"/>
      <c r="M8" s="318" t="str">
        <f>"Дата подачи заявления об "&amp;IF(datePr_ch="","утверждении","изменении") &amp; " тарифов"</f>
        <v>Дата подачи заявления об изменении тарифов</v>
      </c>
      <c r="N8" s="319"/>
      <c r="O8" s="431">
        <v>43951</v>
      </c>
      <c r="P8" s="432"/>
      <c r="Q8" s="432"/>
      <c r="R8" s="432"/>
      <c r="S8" s="432"/>
      <c r="T8" s="432"/>
      <c r="U8" s="282"/>
      <c r="V8" s="206"/>
      <c r="W8" s="206"/>
      <c r="X8" s="206"/>
      <c r="Y8" s="206"/>
      <c r="Z8" s="206"/>
      <c r="AA8" s="206"/>
      <c r="AB8" s="206"/>
      <c r="AC8" s="206"/>
      <c r="AD8" s="206"/>
      <c r="AE8" s="206"/>
      <c r="AF8" s="206"/>
      <c r="AG8" s="206"/>
      <c r="AH8" s="206"/>
      <c r="AI8" s="206"/>
      <c r="AJ8" s="282"/>
      <c r="AK8" s="320"/>
      <c r="AL8" s="186"/>
      <c r="AM8" s="186"/>
      <c r="AN8" s="186"/>
      <c r="AO8" s="186"/>
      <c r="AP8" s="186"/>
      <c r="AQ8" s="186"/>
      <c r="AR8" s="186"/>
      <c r="AS8" s="186"/>
      <c r="AT8" s="186"/>
      <c r="AU8" s="186"/>
      <c r="AV8" s="186"/>
    </row>
    <row r="9" spans="1:48" s="187" customFormat="1" ht="30">
      <c r="A9" s="186"/>
      <c r="B9" s="186"/>
      <c r="C9" s="186"/>
      <c r="D9" s="186"/>
      <c r="E9" s="186"/>
      <c r="F9" s="186"/>
      <c r="G9" s="186"/>
      <c r="H9" s="186"/>
      <c r="L9" s="271"/>
      <c r="M9" s="318" t="str">
        <f>"Номер подачи заявления об "&amp;IF(numberPr_ch="","утверждении","изменении") &amp; " тарифов"</f>
        <v>Номер подачи заявления об изменении тарифов</v>
      </c>
      <c r="N9" s="319"/>
      <c r="O9" s="432" t="s">
        <v>196</v>
      </c>
      <c r="P9" s="432"/>
      <c r="Q9" s="432"/>
      <c r="R9" s="432"/>
      <c r="S9" s="432"/>
      <c r="T9" s="432"/>
      <c r="U9" s="282"/>
      <c r="V9" s="206"/>
      <c r="W9" s="206"/>
      <c r="X9" s="206"/>
      <c r="Y9" s="206"/>
      <c r="Z9" s="206"/>
      <c r="AA9" s="206"/>
      <c r="AB9" s="206"/>
      <c r="AC9" s="206"/>
      <c r="AD9" s="206"/>
      <c r="AE9" s="206"/>
      <c r="AF9" s="206"/>
      <c r="AG9" s="206"/>
      <c r="AH9" s="206"/>
      <c r="AI9" s="206"/>
      <c r="AJ9" s="282"/>
      <c r="AK9" s="320"/>
      <c r="AL9" s="186"/>
      <c r="AM9" s="186"/>
      <c r="AN9" s="186"/>
      <c r="AO9" s="186"/>
      <c r="AP9" s="186"/>
      <c r="AQ9" s="186"/>
      <c r="AR9" s="186"/>
      <c r="AS9" s="186"/>
      <c r="AT9" s="186"/>
      <c r="AU9" s="186"/>
      <c r="AV9" s="186"/>
    </row>
    <row r="10" spans="1:48" s="158" customFormat="1" ht="15" hidden="1">
      <c r="A10" s="193"/>
      <c r="B10" s="193"/>
      <c r="C10" s="193"/>
      <c r="D10" s="193"/>
      <c r="E10" s="193"/>
      <c r="F10" s="193"/>
      <c r="G10" s="193"/>
      <c r="H10" s="193"/>
      <c r="L10" s="339"/>
      <c r="M10" s="316"/>
      <c r="O10" s="430"/>
      <c r="P10" s="430"/>
      <c r="Q10" s="430"/>
      <c r="R10" s="430"/>
      <c r="S10" s="430"/>
      <c r="T10" s="430"/>
      <c r="U10" s="306"/>
      <c r="V10" s="206"/>
      <c r="W10" s="206"/>
      <c r="X10" s="206"/>
      <c r="Y10" s="206"/>
      <c r="Z10" s="206"/>
      <c r="AA10" s="206"/>
      <c r="AB10" s="206"/>
      <c r="AC10" s="206"/>
      <c r="AD10" s="206"/>
      <c r="AE10" s="206"/>
      <c r="AF10" s="206"/>
      <c r="AG10" s="206"/>
      <c r="AH10" s="206"/>
      <c r="AI10" s="206"/>
      <c r="AJ10" s="306"/>
      <c r="AL10" s="193"/>
      <c r="AM10" s="193"/>
      <c r="AN10" s="193"/>
      <c r="AO10" s="193"/>
      <c r="AP10" s="193"/>
    </row>
    <row r="11" spans="1:48" s="187" customFormat="1" ht="15" hidden="1">
      <c r="A11" s="186"/>
      <c r="B11" s="186"/>
      <c r="C11" s="186"/>
      <c r="D11" s="186"/>
      <c r="E11" s="186"/>
      <c r="F11" s="186"/>
      <c r="G11" s="186"/>
      <c r="H11" s="186"/>
      <c r="L11" s="428"/>
      <c r="M11" s="428"/>
      <c r="N11" s="342"/>
      <c r="O11" s="282"/>
      <c r="P11" s="282"/>
      <c r="Q11" s="282"/>
      <c r="R11" s="282"/>
      <c r="S11" s="282"/>
      <c r="T11" s="282"/>
      <c r="U11" s="284" t="s">
        <v>167</v>
      </c>
      <c r="V11" s="282"/>
      <c r="W11" s="282"/>
      <c r="X11" s="282"/>
      <c r="Y11" s="282"/>
      <c r="Z11" s="282"/>
      <c r="AA11" s="282"/>
      <c r="AB11" s="284" t="s">
        <v>167</v>
      </c>
      <c r="AC11" s="282"/>
      <c r="AD11" s="282"/>
      <c r="AE11" s="282"/>
      <c r="AF11" s="282"/>
      <c r="AG11" s="282"/>
      <c r="AH11" s="282"/>
      <c r="AI11" s="284" t="s">
        <v>167</v>
      </c>
      <c r="AL11" s="186"/>
      <c r="AM11" s="186"/>
      <c r="AN11" s="186"/>
      <c r="AO11" s="186"/>
      <c r="AP11" s="186"/>
      <c r="AQ11" s="186"/>
      <c r="AR11" s="186"/>
      <c r="AS11" s="186"/>
      <c r="AT11" s="186"/>
      <c r="AU11" s="186"/>
      <c r="AV11" s="186"/>
    </row>
    <row r="12" spans="1:48">
      <c r="J12" s="268"/>
      <c r="K12" s="268"/>
      <c r="L12" s="278"/>
      <c r="M12" s="278"/>
      <c r="N12" s="283"/>
      <c r="O12" s="408"/>
      <c r="P12" s="408"/>
      <c r="Q12" s="408"/>
      <c r="R12" s="408"/>
      <c r="S12" s="408"/>
      <c r="T12" s="408"/>
      <c r="U12" s="408"/>
      <c r="V12" s="408" t="s">
        <v>190</v>
      </c>
      <c r="W12" s="408"/>
      <c r="X12" s="408"/>
      <c r="Y12" s="408"/>
      <c r="Z12" s="408"/>
      <c r="AA12" s="408"/>
      <c r="AB12" s="408"/>
      <c r="AC12" s="408" t="s">
        <v>190</v>
      </c>
      <c r="AD12" s="408"/>
      <c r="AE12" s="408"/>
      <c r="AF12" s="408"/>
      <c r="AG12" s="408"/>
      <c r="AH12" s="408"/>
      <c r="AI12" s="408"/>
    </row>
    <row r="13" spans="1:48" ht="15" customHeight="1">
      <c r="J13" s="268"/>
      <c r="K13" s="268"/>
      <c r="L13" s="356" t="s">
        <v>102</v>
      </c>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t="s">
        <v>103</v>
      </c>
    </row>
    <row r="14" spans="1:48" ht="15" customHeight="1">
      <c r="J14" s="268"/>
      <c r="K14" s="268"/>
      <c r="L14" s="409" t="s">
        <v>52</v>
      </c>
      <c r="M14" s="409" t="s">
        <v>168</v>
      </c>
      <c r="N14" s="300"/>
      <c r="O14" s="410" t="s">
        <v>169</v>
      </c>
      <c r="P14" s="411"/>
      <c r="Q14" s="411"/>
      <c r="R14" s="411"/>
      <c r="S14" s="411"/>
      <c r="T14" s="412"/>
      <c r="U14" s="413" t="s">
        <v>170</v>
      </c>
      <c r="V14" s="410" t="s">
        <v>169</v>
      </c>
      <c r="W14" s="411"/>
      <c r="X14" s="411"/>
      <c r="Y14" s="411"/>
      <c r="Z14" s="411"/>
      <c r="AA14" s="412"/>
      <c r="AB14" s="413" t="s">
        <v>170</v>
      </c>
      <c r="AC14" s="410" t="s">
        <v>169</v>
      </c>
      <c r="AD14" s="411"/>
      <c r="AE14" s="411"/>
      <c r="AF14" s="411"/>
      <c r="AG14" s="411"/>
      <c r="AH14" s="412"/>
      <c r="AI14" s="413" t="s">
        <v>170</v>
      </c>
      <c r="AJ14" s="416" t="s">
        <v>137</v>
      </c>
      <c r="AK14" s="356"/>
    </row>
    <row r="15" spans="1:48" ht="15" customHeight="1">
      <c r="J15" s="268"/>
      <c r="K15" s="268"/>
      <c r="L15" s="409"/>
      <c r="M15" s="409"/>
      <c r="N15" s="301"/>
      <c r="O15" s="419" t="s">
        <v>171</v>
      </c>
      <c r="P15" s="421" t="s">
        <v>172</v>
      </c>
      <c r="Q15" s="422"/>
      <c r="R15" s="423" t="s">
        <v>173</v>
      </c>
      <c r="S15" s="424"/>
      <c r="T15" s="425"/>
      <c r="U15" s="414"/>
      <c r="V15" s="419" t="s">
        <v>171</v>
      </c>
      <c r="W15" s="421" t="s">
        <v>172</v>
      </c>
      <c r="X15" s="422"/>
      <c r="Y15" s="423" t="s">
        <v>173</v>
      </c>
      <c r="Z15" s="424"/>
      <c r="AA15" s="425"/>
      <c r="AB15" s="414"/>
      <c r="AC15" s="419" t="s">
        <v>171</v>
      </c>
      <c r="AD15" s="421" t="s">
        <v>172</v>
      </c>
      <c r="AE15" s="422"/>
      <c r="AF15" s="423" t="s">
        <v>173</v>
      </c>
      <c r="AG15" s="424"/>
      <c r="AH15" s="425"/>
      <c r="AI15" s="414"/>
      <c r="AJ15" s="417"/>
      <c r="AK15" s="356"/>
    </row>
    <row r="16" spans="1:48" ht="45" customHeight="1">
      <c r="J16" s="268"/>
      <c r="K16" s="268"/>
      <c r="L16" s="409"/>
      <c r="M16" s="409"/>
      <c r="N16" s="302"/>
      <c r="O16" s="420"/>
      <c r="P16" s="321" t="s">
        <v>174</v>
      </c>
      <c r="Q16" s="321" t="s">
        <v>175</v>
      </c>
      <c r="R16" s="322" t="s">
        <v>176</v>
      </c>
      <c r="S16" s="426" t="s">
        <v>177</v>
      </c>
      <c r="T16" s="427"/>
      <c r="U16" s="415"/>
      <c r="V16" s="420"/>
      <c r="W16" s="321" t="s">
        <v>174</v>
      </c>
      <c r="X16" s="321" t="s">
        <v>175</v>
      </c>
      <c r="Y16" s="322" t="s">
        <v>176</v>
      </c>
      <c r="Z16" s="426" t="s">
        <v>177</v>
      </c>
      <c r="AA16" s="427"/>
      <c r="AB16" s="415"/>
      <c r="AC16" s="420"/>
      <c r="AD16" s="321" t="s">
        <v>174</v>
      </c>
      <c r="AE16" s="321" t="s">
        <v>175</v>
      </c>
      <c r="AF16" s="322" t="s">
        <v>176</v>
      </c>
      <c r="AG16" s="426" t="s">
        <v>177</v>
      </c>
      <c r="AH16" s="427"/>
      <c r="AI16" s="415"/>
      <c r="AJ16" s="418"/>
      <c r="AK16" s="356"/>
    </row>
    <row r="17" spans="1:50">
      <c r="J17" s="268"/>
      <c r="K17" s="281">
        <v>1</v>
      </c>
      <c r="L17" s="298" t="s">
        <v>54</v>
      </c>
      <c r="M17" s="298" t="s">
        <v>55</v>
      </c>
      <c r="N17" s="299" t="str">
        <f ca="1">OFFSET(N17,0,-1)</f>
        <v>2</v>
      </c>
      <c r="O17" s="343">
        <f ca="1">OFFSET(O17,0,-1)+1</f>
        <v>3</v>
      </c>
      <c r="P17" s="343">
        <f ca="1">OFFSET(P17,0,-1)+1</f>
        <v>4</v>
      </c>
      <c r="Q17" s="343">
        <f ca="1">OFFSET(Q17,0,-1)+1</f>
        <v>5</v>
      </c>
      <c r="R17" s="343">
        <f ca="1">OFFSET(R17,0,-1)+1</f>
        <v>6</v>
      </c>
      <c r="S17" s="407">
        <f ca="1">OFFSET(S17,0,-1)+1</f>
        <v>7</v>
      </c>
      <c r="T17" s="407"/>
      <c r="U17" s="343">
        <f ca="1">OFFSET(U17,0,-2)+1</f>
        <v>8</v>
      </c>
      <c r="V17" s="343">
        <f ca="1">OFFSET(V17,0,-1)+1</f>
        <v>9</v>
      </c>
      <c r="W17" s="343">
        <f ca="1">OFFSET(W17,0,-1)+1</f>
        <v>10</v>
      </c>
      <c r="X17" s="343">
        <f ca="1">OFFSET(X17,0,-1)+1</f>
        <v>11</v>
      </c>
      <c r="Y17" s="343">
        <f ca="1">OFFSET(Y17,0,-1)+1</f>
        <v>12</v>
      </c>
      <c r="Z17" s="407">
        <f ca="1">OFFSET(Z17,0,-1)+1</f>
        <v>13</v>
      </c>
      <c r="AA17" s="407"/>
      <c r="AB17" s="343">
        <f ca="1">OFFSET(AB17,0,-2)+1</f>
        <v>14</v>
      </c>
      <c r="AC17" s="343">
        <f ca="1">OFFSET(AC17,0,-1)+1</f>
        <v>15</v>
      </c>
      <c r="AD17" s="343">
        <f ca="1">OFFSET(AD17,0,-1)+1</f>
        <v>16</v>
      </c>
      <c r="AE17" s="343">
        <f ca="1">OFFSET(AE17,0,-1)+1</f>
        <v>17</v>
      </c>
      <c r="AF17" s="343">
        <f ca="1">OFFSET(AF17,0,-1)+1</f>
        <v>18</v>
      </c>
      <c r="AG17" s="407">
        <f ca="1">OFFSET(AG17,0,-1)+1</f>
        <v>19</v>
      </c>
      <c r="AH17" s="407"/>
      <c r="AI17" s="343">
        <f ca="1">OFFSET(AI17,0,-2)+1</f>
        <v>20</v>
      </c>
      <c r="AJ17" s="299">
        <f ca="1">OFFSET(AJ17,0,-1)</f>
        <v>20</v>
      </c>
      <c r="AK17" s="343">
        <f ca="1">OFFSET(AK17,0,-1)+1</f>
        <v>21</v>
      </c>
    </row>
    <row r="18" spans="1:50" ht="22.5" customHeight="1">
      <c r="A18" s="403">
        <v>1</v>
      </c>
      <c r="B18" s="309"/>
      <c r="C18" s="309"/>
      <c r="D18" s="309"/>
      <c r="E18" s="310"/>
      <c r="F18" s="344"/>
      <c r="G18" s="344"/>
      <c r="H18" s="344"/>
      <c r="I18" s="276"/>
      <c r="J18" s="323"/>
      <c r="K18" s="324"/>
      <c r="L18" s="294">
        <v>1</v>
      </c>
      <c r="M18" s="296" t="s">
        <v>78</v>
      </c>
      <c r="N18" s="297"/>
      <c r="O18" s="449" t="str">
        <f>IF('[3]Перечень тарифов'!J21="","","" &amp; '[3]Перечень тарифов'!J21 &amp; "")</f>
        <v>Тарифы на тепловую энергию (мощность), поставляемую потребителям</v>
      </c>
      <c r="P18" s="449"/>
      <c r="Q18" s="449"/>
      <c r="R18" s="449"/>
      <c r="S18" s="449"/>
      <c r="T18" s="449"/>
      <c r="U18" s="449"/>
      <c r="V18" s="449"/>
      <c r="W18" s="449"/>
      <c r="X18" s="449"/>
      <c r="Y18" s="449"/>
      <c r="Z18" s="449"/>
      <c r="AA18" s="449"/>
      <c r="AB18" s="449"/>
      <c r="AC18" s="449"/>
      <c r="AD18" s="449"/>
      <c r="AE18" s="449"/>
      <c r="AF18" s="449"/>
      <c r="AG18" s="449"/>
      <c r="AH18" s="449"/>
      <c r="AI18" s="449"/>
      <c r="AJ18" s="449"/>
      <c r="AK18" s="295" t="s">
        <v>178</v>
      </c>
      <c r="AM18" s="274"/>
      <c r="AN18" s="274" t="str">
        <f t="shared" ref="AN18:AN32" si="0">IF(M18="","",M18 )</f>
        <v>Наименование тарифа</v>
      </c>
      <c r="AO18" s="274"/>
      <c r="AP18" s="274"/>
      <c r="AQ18" s="274"/>
      <c r="AW18" s="273"/>
      <c r="AX18" s="273"/>
    </row>
    <row r="19" spans="1:50" hidden="1">
      <c r="A19" s="403"/>
      <c r="B19" s="403">
        <v>1</v>
      </c>
      <c r="C19" s="309"/>
      <c r="D19" s="309"/>
      <c r="E19" s="344"/>
      <c r="F19" s="344"/>
      <c r="G19" s="344"/>
      <c r="H19" s="344"/>
      <c r="I19" s="331"/>
      <c r="J19" s="307"/>
      <c r="K19" s="308"/>
      <c r="L19" s="294" t="e">
        <f ca="1">mergeValue(A19) &amp;"."&amp; mergeValue(B19)</f>
        <v>#NAME?</v>
      </c>
      <c r="M19" s="285"/>
      <c r="N19" s="297"/>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295"/>
      <c r="AM19" s="274"/>
      <c r="AN19" s="274" t="str">
        <f t="shared" si="0"/>
        <v/>
      </c>
      <c r="AO19" s="274"/>
      <c r="AP19" s="274"/>
      <c r="AQ19" s="274"/>
      <c r="AW19" s="273"/>
      <c r="AX19" s="273"/>
    </row>
    <row r="20" spans="1:50" hidden="1">
      <c r="A20" s="403"/>
      <c r="B20" s="403"/>
      <c r="C20" s="403">
        <v>1</v>
      </c>
      <c r="D20" s="309"/>
      <c r="E20" s="344"/>
      <c r="F20" s="344"/>
      <c r="G20" s="344"/>
      <c r="H20" s="344"/>
      <c r="I20" s="311"/>
      <c r="J20" s="307"/>
      <c r="K20" s="308"/>
      <c r="L20" s="294" t="e">
        <f ca="1">mergeValue(A20) &amp;"."&amp; mergeValue(B20)&amp;"."&amp; mergeValue(C20)</f>
        <v>#NAME?</v>
      </c>
      <c r="M20" s="286"/>
      <c r="N20" s="297"/>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295"/>
      <c r="AM20" s="274"/>
      <c r="AN20" s="274" t="str">
        <f t="shared" si="0"/>
        <v/>
      </c>
      <c r="AO20" s="274"/>
      <c r="AP20" s="274"/>
      <c r="AQ20" s="274"/>
      <c r="AW20" s="273"/>
      <c r="AX20" s="273"/>
    </row>
    <row r="21" spans="1:50" hidden="1">
      <c r="A21" s="403"/>
      <c r="B21" s="403"/>
      <c r="C21" s="403"/>
      <c r="D21" s="403">
        <v>1</v>
      </c>
      <c r="E21" s="344"/>
      <c r="F21" s="344"/>
      <c r="G21" s="344"/>
      <c r="H21" s="344"/>
      <c r="I21" s="311"/>
      <c r="J21" s="307"/>
      <c r="K21" s="308"/>
      <c r="L21" s="294" t="e">
        <f ca="1">mergeValue(A21) &amp;"."&amp; mergeValue(B21)&amp;"."&amp; mergeValue(C21)&amp;"."&amp; mergeValue(D21)</f>
        <v>#NAME?</v>
      </c>
      <c r="M21" s="287"/>
      <c r="N21" s="297"/>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295"/>
      <c r="AM21" s="274"/>
      <c r="AN21" s="274" t="str">
        <f t="shared" si="0"/>
        <v/>
      </c>
      <c r="AO21" s="274"/>
      <c r="AP21" s="274"/>
      <c r="AQ21" s="274"/>
      <c r="AW21" s="273"/>
      <c r="AX21" s="273"/>
    </row>
    <row r="22" spans="1:50" ht="78.75">
      <c r="A22" s="403"/>
      <c r="B22" s="403"/>
      <c r="C22" s="403"/>
      <c r="D22" s="403"/>
      <c r="E22" s="403">
        <v>1</v>
      </c>
      <c r="F22" s="344"/>
      <c r="G22" s="344"/>
      <c r="H22" s="309">
        <v>1</v>
      </c>
      <c r="I22" s="403">
        <v>1</v>
      </c>
      <c r="J22" s="344"/>
      <c r="K22" s="312"/>
      <c r="L22" s="294" t="s">
        <v>202</v>
      </c>
      <c r="M22" s="288" t="s">
        <v>179</v>
      </c>
      <c r="N22" s="297"/>
      <c r="O22" s="450" t="s">
        <v>197</v>
      </c>
      <c r="P22" s="450"/>
      <c r="Q22" s="450"/>
      <c r="R22" s="450"/>
      <c r="S22" s="450"/>
      <c r="T22" s="450"/>
      <c r="U22" s="450"/>
      <c r="V22" s="450"/>
      <c r="W22" s="450"/>
      <c r="X22" s="450"/>
      <c r="Y22" s="450"/>
      <c r="Z22" s="450"/>
      <c r="AA22" s="450"/>
      <c r="AB22" s="450"/>
      <c r="AC22" s="450"/>
      <c r="AD22" s="450"/>
      <c r="AE22" s="450"/>
      <c r="AF22" s="450"/>
      <c r="AG22" s="450"/>
      <c r="AH22" s="450"/>
      <c r="AI22" s="450"/>
      <c r="AJ22" s="450"/>
      <c r="AK22" s="295" t="s">
        <v>180</v>
      </c>
      <c r="AM22" s="274"/>
      <c r="AN22" s="274" t="str">
        <f t="shared" si="0"/>
        <v>Схема подключения теплопотребляющей установки к коллектору источника тепловой энергии</v>
      </c>
      <c r="AO22" s="274"/>
      <c r="AP22" s="274"/>
      <c r="AQ22" s="274"/>
      <c r="AW22" s="273"/>
      <c r="AX22" s="273"/>
    </row>
    <row r="23" spans="1:50" ht="33.75">
      <c r="A23" s="403"/>
      <c r="B23" s="403"/>
      <c r="C23" s="403"/>
      <c r="D23" s="403"/>
      <c r="E23" s="403"/>
      <c r="F23" s="403">
        <v>1</v>
      </c>
      <c r="G23" s="309"/>
      <c r="H23" s="309"/>
      <c r="I23" s="403"/>
      <c r="J23" s="403">
        <v>1</v>
      </c>
      <c r="K23" s="313"/>
      <c r="L23" s="294" t="s">
        <v>203</v>
      </c>
      <c r="M23" s="289" t="s">
        <v>181</v>
      </c>
      <c r="N23" s="297"/>
      <c r="O23" s="404" t="s">
        <v>189</v>
      </c>
      <c r="P23" s="405"/>
      <c r="Q23" s="405"/>
      <c r="R23" s="405"/>
      <c r="S23" s="405"/>
      <c r="T23" s="405"/>
      <c r="U23" s="405"/>
      <c r="V23" s="405"/>
      <c r="W23" s="405"/>
      <c r="X23" s="405"/>
      <c r="Y23" s="405"/>
      <c r="Z23" s="405"/>
      <c r="AA23" s="405"/>
      <c r="AB23" s="405"/>
      <c r="AC23" s="405"/>
      <c r="AD23" s="405"/>
      <c r="AE23" s="405"/>
      <c r="AF23" s="405"/>
      <c r="AG23" s="405"/>
      <c r="AH23" s="405"/>
      <c r="AI23" s="405"/>
      <c r="AJ23" s="406"/>
      <c r="AK23" s="295" t="s">
        <v>182</v>
      </c>
      <c r="AM23" s="274"/>
      <c r="AN23" s="274" t="str">
        <f t="shared" si="0"/>
        <v>Группа потребителей</v>
      </c>
      <c r="AO23" s="274"/>
      <c r="AP23" s="274"/>
      <c r="AQ23" s="274"/>
      <c r="AW23" s="273"/>
      <c r="AX23" s="273"/>
    </row>
    <row r="24" spans="1:50" ht="11.25" customHeight="1">
      <c r="A24" s="403"/>
      <c r="B24" s="403"/>
      <c r="C24" s="403"/>
      <c r="D24" s="403"/>
      <c r="E24" s="403"/>
      <c r="F24" s="403"/>
      <c r="G24" s="309">
        <v>1</v>
      </c>
      <c r="H24" s="309"/>
      <c r="I24" s="403"/>
      <c r="J24" s="403"/>
      <c r="K24" s="313">
        <v>1</v>
      </c>
      <c r="L24" s="294" t="s">
        <v>204</v>
      </c>
      <c r="M24" s="314" t="s">
        <v>183</v>
      </c>
      <c r="N24" s="297"/>
      <c r="O24" s="305">
        <v>4521.7299999999996</v>
      </c>
      <c r="P24" s="291"/>
      <c r="Q24" s="315"/>
      <c r="R24" s="451" t="s">
        <v>192</v>
      </c>
      <c r="S24" s="398" t="s">
        <v>48</v>
      </c>
      <c r="T24" s="452" t="s">
        <v>198</v>
      </c>
      <c r="U24" s="398" t="s">
        <v>48</v>
      </c>
      <c r="V24" s="305">
        <v>4137.32</v>
      </c>
      <c r="W24" s="291"/>
      <c r="X24" s="315"/>
      <c r="Y24" s="452" t="s">
        <v>199</v>
      </c>
      <c r="Z24" s="398" t="s">
        <v>48</v>
      </c>
      <c r="AA24" s="452" t="s">
        <v>200</v>
      </c>
      <c r="AB24" s="398" t="s">
        <v>48</v>
      </c>
      <c r="AC24" s="305">
        <v>4250.04</v>
      </c>
      <c r="AD24" s="291"/>
      <c r="AE24" s="315"/>
      <c r="AF24" s="452" t="s">
        <v>201</v>
      </c>
      <c r="AG24" s="398" t="s">
        <v>48</v>
      </c>
      <c r="AH24" s="452" t="s">
        <v>193</v>
      </c>
      <c r="AI24" s="398" t="s">
        <v>4</v>
      </c>
      <c r="AJ24" s="291"/>
      <c r="AK24" s="399" t="s">
        <v>184</v>
      </c>
      <c r="AL24" s="273" t="e">
        <f ca="1">strCheckDate(O25:AJ25)</f>
        <v>#NAME?</v>
      </c>
      <c r="AM24" s="274"/>
      <c r="AN24" s="274" t="str">
        <f t="shared" si="0"/>
        <v>вода</v>
      </c>
      <c r="AO24" s="274"/>
      <c r="AP24" s="274"/>
      <c r="AQ24" s="274"/>
      <c r="AW24" s="273"/>
      <c r="AX24" s="273"/>
    </row>
    <row r="25" spans="1:50" ht="11.25" hidden="1">
      <c r="A25" s="403"/>
      <c r="B25" s="403"/>
      <c r="C25" s="403"/>
      <c r="D25" s="403"/>
      <c r="E25" s="403"/>
      <c r="F25" s="403"/>
      <c r="G25" s="309"/>
      <c r="H25" s="309"/>
      <c r="I25" s="403"/>
      <c r="J25" s="403"/>
      <c r="K25" s="313"/>
      <c r="L25" s="277"/>
      <c r="M25" s="297"/>
      <c r="N25" s="297"/>
      <c r="O25" s="291"/>
      <c r="P25" s="291"/>
      <c r="Q25" s="453" t="str">
        <f>R24 &amp; "-" &amp; T24</f>
        <v>01.01.2021-31.12.2021</v>
      </c>
      <c r="R25" s="451"/>
      <c r="S25" s="398"/>
      <c r="T25" s="451"/>
      <c r="U25" s="398"/>
      <c r="V25" s="291"/>
      <c r="W25" s="291"/>
      <c r="X25" s="453" t="str">
        <f>Y24 &amp; "-" &amp; AA24</f>
        <v>01.01.2022-31.12.2022</v>
      </c>
      <c r="Y25" s="451"/>
      <c r="Z25" s="398"/>
      <c r="AA25" s="451"/>
      <c r="AB25" s="398"/>
      <c r="AC25" s="291"/>
      <c r="AD25" s="291"/>
      <c r="AE25" s="453" t="str">
        <f>AF24 &amp; "-" &amp; AH24</f>
        <v>01.01.2023-31.12.2023</v>
      </c>
      <c r="AF25" s="451"/>
      <c r="AG25" s="398"/>
      <c r="AH25" s="451"/>
      <c r="AI25" s="398"/>
      <c r="AJ25" s="291"/>
      <c r="AK25" s="400"/>
      <c r="AM25" s="274"/>
      <c r="AN25" s="274" t="str">
        <f t="shared" si="0"/>
        <v/>
      </c>
      <c r="AO25" s="274"/>
      <c r="AP25" s="274"/>
      <c r="AQ25" s="274"/>
      <c r="AW25" s="273"/>
      <c r="AX25" s="273"/>
    </row>
    <row r="26" spans="1:50" ht="11.25">
      <c r="A26" s="403"/>
      <c r="B26" s="403"/>
      <c r="C26" s="403"/>
      <c r="D26" s="403"/>
      <c r="E26" s="403"/>
      <c r="F26" s="403"/>
      <c r="G26" s="344"/>
      <c r="H26" s="309"/>
      <c r="I26" s="403"/>
      <c r="J26" s="403"/>
      <c r="K26" s="312"/>
      <c r="L26" s="325"/>
      <c r="M26" s="326" t="s">
        <v>185</v>
      </c>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90"/>
      <c r="AK26" s="401"/>
      <c r="AM26" s="274"/>
      <c r="AN26" s="274" t="str">
        <f t="shared" si="0"/>
        <v>Добавить вид теплоносителя (параметры теплоносителя)</v>
      </c>
      <c r="AO26" s="274"/>
      <c r="AP26" s="274"/>
      <c r="AQ26" s="274"/>
      <c r="AW26" s="273"/>
      <c r="AX26" s="273"/>
    </row>
    <row r="27" spans="1:50" ht="33.75">
      <c r="A27" s="403"/>
      <c r="B27" s="403"/>
      <c r="C27" s="403"/>
      <c r="D27" s="403"/>
      <c r="E27" s="403"/>
      <c r="F27" s="403">
        <v>2</v>
      </c>
      <c r="G27" s="309"/>
      <c r="H27" s="309"/>
      <c r="I27" s="403"/>
      <c r="J27" s="402" t="s">
        <v>190</v>
      </c>
      <c r="K27" s="313"/>
      <c r="L27" s="294" t="s">
        <v>205</v>
      </c>
      <c r="M27" s="289" t="s">
        <v>181</v>
      </c>
      <c r="N27" s="297"/>
      <c r="O27" s="404" t="s">
        <v>191</v>
      </c>
      <c r="P27" s="405"/>
      <c r="Q27" s="405"/>
      <c r="R27" s="405"/>
      <c r="S27" s="405"/>
      <c r="T27" s="405"/>
      <c r="U27" s="405"/>
      <c r="V27" s="405"/>
      <c r="W27" s="405"/>
      <c r="X27" s="405"/>
      <c r="Y27" s="405"/>
      <c r="Z27" s="405"/>
      <c r="AA27" s="405"/>
      <c r="AB27" s="405"/>
      <c r="AC27" s="405"/>
      <c r="AD27" s="405"/>
      <c r="AE27" s="405"/>
      <c r="AF27" s="405"/>
      <c r="AG27" s="405"/>
      <c r="AH27" s="405"/>
      <c r="AI27" s="405"/>
      <c r="AJ27" s="406"/>
      <c r="AK27" s="295" t="s">
        <v>182</v>
      </c>
      <c r="AM27" s="274"/>
      <c r="AN27" s="274" t="str">
        <f t="shared" si="0"/>
        <v>Группа потребителей</v>
      </c>
      <c r="AO27" s="274"/>
      <c r="AP27" s="274"/>
      <c r="AQ27" s="274"/>
      <c r="AW27" s="273"/>
      <c r="AX27" s="273"/>
    </row>
    <row r="28" spans="1:50" ht="11.25" customHeight="1">
      <c r="A28" s="403"/>
      <c r="B28" s="403"/>
      <c r="C28" s="403"/>
      <c r="D28" s="403"/>
      <c r="E28" s="403"/>
      <c r="F28" s="403"/>
      <c r="G28" s="309">
        <v>1</v>
      </c>
      <c r="H28" s="309"/>
      <c r="I28" s="403"/>
      <c r="J28" s="403"/>
      <c r="K28" s="313">
        <v>1</v>
      </c>
      <c r="L28" s="294" t="s">
        <v>206</v>
      </c>
      <c r="M28" s="314" t="s">
        <v>183</v>
      </c>
      <c r="N28" s="297"/>
      <c r="O28" s="305">
        <f>1.2*OneRates_13</f>
        <v>5426.0759999999991</v>
      </c>
      <c r="P28" s="291"/>
      <c r="Q28" s="315"/>
      <c r="R28" s="451" t="s">
        <v>192</v>
      </c>
      <c r="S28" s="398" t="s">
        <v>48</v>
      </c>
      <c r="T28" s="452" t="s">
        <v>198</v>
      </c>
      <c r="U28" s="398" t="s">
        <v>48</v>
      </c>
      <c r="V28" s="305">
        <f>V24*1.2</f>
        <v>4964.7839999999997</v>
      </c>
      <c r="W28" s="291"/>
      <c r="X28" s="315"/>
      <c r="Y28" s="452" t="s">
        <v>199</v>
      </c>
      <c r="Z28" s="398" t="s">
        <v>48</v>
      </c>
      <c r="AA28" s="452" t="s">
        <v>200</v>
      </c>
      <c r="AB28" s="398" t="s">
        <v>48</v>
      </c>
      <c r="AC28" s="305">
        <f>AC24*1.2</f>
        <v>5100.0479999999998</v>
      </c>
      <c r="AD28" s="291"/>
      <c r="AE28" s="315"/>
      <c r="AF28" s="452" t="s">
        <v>201</v>
      </c>
      <c r="AG28" s="398" t="s">
        <v>48</v>
      </c>
      <c r="AH28" s="452" t="s">
        <v>193</v>
      </c>
      <c r="AI28" s="398" t="s">
        <v>4</v>
      </c>
      <c r="AJ28" s="291"/>
      <c r="AK28" s="399" t="s">
        <v>184</v>
      </c>
      <c r="AL28" s="273" t="e">
        <f ca="1">strCheckDate(O29:AJ29)</f>
        <v>#NAME?</v>
      </c>
      <c r="AM28" s="274"/>
      <c r="AN28" s="274" t="str">
        <f t="shared" si="0"/>
        <v>вода</v>
      </c>
      <c r="AO28" s="274"/>
      <c r="AP28" s="274"/>
      <c r="AQ28" s="274"/>
      <c r="AW28" s="273"/>
      <c r="AX28" s="273"/>
    </row>
    <row r="29" spans="1:50" ht="11.25" hidden="1">
      <c r="A29" s="403"/>
      <c r="B29" s="403"/>
      <c r="C29" s="403"/>
      <c r="D29" s="403"/>
      <c r="E29" s="403"/>
      <c r="F29" s="403"/>
      <c r="G29" s="309"/>
      <c r="H29" s="309"/>
      <c r="I29" s="403"/>
      <c r="J29" s="403"/>
      <c r="K29" s="313"/>
      <c r="L29" s="277"/>
      <c r="M29" s="297"/>
      <c r="N29" s="297"/>
      <c r="O29" s="291"/>
      <c r="P29" s="291"/>
      <c r="Q29" s="453" t="str">
        <f>R28 &amp; "-" &amp; T28</f>
        <v>01.01.2021-31.12.2021</v>
      </c>
      <c r="R29" s="451"/>
      <c r="S29" s="398"/>
      <c r="T29" s="451"/>
      <c r="U29" s="398"/>
      <c r="V29" s="291"/>
      <c r="W29" s="291"/>
      <c r="X29" s="453" t="str">
        <f>Y28 &amp; "-" &amp; AA28</f>
        <v>01.01.2022-31.12.2022</v>
      </c>
      <c r="Y29" s="451"/>
      <c r="Z29" s="398"/>
      <c r="AA29" s="451"/>
      <c r="AB29" s="398"/>
      <c r="AC29" s="291"/>
      <c r="AD29" s="291"/>
      <c r="AE29" s="453" t="str">
        <f>AF28 &amp; "-" &amp; AH28</f>
        <v>01.01.2023-31.12.2023</v>
      </c>
      <c r="AF29" s="451"/>
      <c r="AG29" s="398"/>
      <c r="AH29" s="451"/>
      <c r="AI29" s="398"/>
      <c r="AJ29" s="291"/>
      <c r="AK29" s="400"/>
      <c r="AM29" s="274"/>
      <c r="AN29" s="274" t="str">
        <f t="shared" si="0"/>
        <v/>
      </c>
      <c r="AO29" s="274"/>
      <c r="AP29" s="274"/>
      <c r="AQ29" s="274"/>
      <c r="AW29" s="273"/>
      <c r="AX29" s="273"/>
    </row>
    <row r="30" spans="1:50" ht="11.25">
      <c r="A30" s="403"/>
      <c r="B30" s="403"/>
      <c r="C30" s="403"/>
      <c r="D30" s="403"/>
      <c r="E30" s="403"/>
      <c r="F30" s="403"/>
      <c r="G30" s="344"/>
      <c r="H30" s="309"/>
      <c r="I30" s="403"/>
      <c r="J30" s="403"/>
      <c r="K30" s="312"/>
      <c r="L30" s="325"/>
      <c r="M30" s="326" t="s">
        <v>185</v>
      </c>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90"/>
      <c r="AK30" s="401"/>
      <c r="AM30" s="274"/>
      <c r="AN30" s="274" t="str">
        <f t="shared" si="0"/>
        <v>Добавить вид теплоносителя (параметры теплоносителя)</v>
      </c>
      <c r="AO30" s="274"/>
      <c r="AP30" s="274"/>
      <c r="AQ30" s="274"/>
      <c r="AW30" s="273"/>
      <c r="AX30" s="273"/>
    </row>
    <row r="31" spans="1:50" ht="11.25">
      <c r="A31" s="403"/>
      <c r="B31" s="403"/>
      <c r="C31" s="403"/>
      <c r="D31" s="403"/>
      <c r="E31" s="403"/>
      <c r="F31" s="344"/>
      <c r="G31" s="344"/>
      <c r="H31" s="309"/>
      <c r="I31" s="403"/>
      <c r="J31" s="344"/>
      <c r="K31" s="312"/>
      <c r="L31" s="325"/>
      <c r="M31" s="327" t="s">
        <v>186</v>
      </c>
      <c r="N31" s="272"/>
      <c r="O31" s="272"/>
      <c r="P31" s="272"/>
      <c r="Q31" s="272"/>
      <c r="R31" s="272"/>
      <c r="S31" s="272"/>
      <c r="T31" s="272"/>
      <c r="U31" s="292"/>
      <c r="V31" s="272"/>
      <c r="W31" s="272"/>
      <c r="X31" s="272"/>
      <c r="Y31" s="272"/>
      <c r="Z31" s="272"/>
      <c r="AA31" s="272"/>
      <c r="AB31" s="292"/>
      <c r="AC31" s="272"/>
      <c r="AD31" s="272"/>
      <c r="AE31" s="272"/>
      <c r="AF31" s="272"/>
      <c r="AG31" s="272"/>
      <c r="AH31" s="272"/>
      <c r="AI31" s="292"/>
      <c r="AJ31" s="272"/>
      <c r="AK31" s="304"/>
      <c r="AM31" s="274"/>
      <c r="AN31" s="274" t="str">
        <f t="shared" si="0"/>
        <v>Добавить группу потребителей</v>
      </c>
      <c r="AO31" s="274"/>
      <c r="AP31" s="274"/>
      <c r="AQ31" s="274"/>
      <c r="AW31" s="273"/>
      <c r="AX31" s="273"/>
    </row>
    <row r="32" spans="1:50">
      <c r="A32" s="403"/>
      <c r="B32" s="403"/>
      <c r="C32" s="403"/>
      <c r="D32" s="403"/>
      <c r="E32" s="328"/>
      <c r="F32" s="344"/>
      <c r="G32" s="344"/>
      <c r="H32" s="344"/>
      <c r="I32" s="323"/>
      <c r="J32" s="329"/>
      <c r="K32" s="324"/>
      <c r="L32" s="325"/>
      <c r="M32" s="330" t="s">
        <v>187</v>
      </c>
      <c r="N32" s="272"/>
      <c r="O32" s="272"/>
      <c r="P32" s="272"/>
      <c r="Q32" s="272"/>
      <c r="R32" s="272"/>
      <c r="S32" s="272"/>
      <c r="T32" s="272"/>
      <c r="U32" s="292"/>
      <c r="V32" s="272"/>
      <c r="W32" s="272"/>
      <c r="X32" s="272"/>
      <c r="Y32" s="272"/>
      <c r="Z32" s="272"/>
      <c r="AA32" s="272"/>
      <c r="AB32" s="292"/>
      <c r="AC32" s="272"/>
      <c r="AD32" s="272"/>
      <c r="AE32" s="272"/>
      <c r="AF32" s="272"/>
      <c r="AG32" s="272"/>
      <c r="AH32" s="272"/>
      <c r="AI32" s="292"/>
      <c r="AJ32" s="272"/>
      <c r="AK32" s="304"/>
      <c r="AM32" s="274"/>
      <c r="AN32" s="274" t="str">
        <f t="shared" si="0"/>
        <v>Добавить схему подключения</v>
      </c>
      <c r="AO32" s="274"/>
      <c r="AP32" s="274"/>
      <c r="AQ32" s="274"/>
      <c r="AW32" s="273"/>
      <c r="AX32" s="273"/>
    </row>
    <row r="33" spans="1:48" ht="11.25">
      <c r="A33" s="267"/>
      <c r="B33" s="267"/>
      <c r="C33" s="267"/>
      <c r="D33" s="267"/>
      <c r="E33" s="267"/>
      <c r="F33" s="267"/>
      <c r="G33" s="267"/>
      <c r="H33" s="267"/>
      <c r="I33" s="267"/>
      <c r="J33" s="267"/>
      <c r="K33" s="267"/>
      <c r="AL33" s="267"/>
      <c r="AM33" s="267"/>
      <c r="AN33" s="267"/>
      <c r="AO33" s="267"/>
      <c r="AP33" s="267"/>
      <c r="AQ33" s="267"/>
      <c r="AR33" s="267"/>
      <c r="AS33" s="267"/>
      <c r="AT33" s="267"/>
      <c r="AU33" s="267"/>
      <c r="AV33" s="267"/>
    </row>
    <row r="34" spans="1:48" ht="14.25" customHeight="1">
      <c r="L34" s="266">
        <v>1</v>
      </c>
      <c r="M34" s="392" t="s">
        <v>188</v>
      </c>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row>
  </sheetData>
  <mergeCells count="79">
    <mergeCell ref="AK24:AK26"/>
    <mergeCell ref="O27:AJ27"/>
    <mergeCell ref="Y28:Y29"/>
    <mergeCell ref="Z28:Z29"/>
    <mergeCell ref="AA28:AA29"/>
    <mergeCell ref="AB28:AB29"/>
    <mergeCell ref="AF28:AF29"/>
    <mergeCell ref="AG28:AG29"/>
    <mergeCell ref="AH28:AH29"/>
    <mergeCell ref="AI28:AI29"/>
    <mergeCell ref="AK28:AK30"/>
    <mergeCell ref="O22:AJ22"/>
    <mergeCell ref="O23:AJ23"/>
    <mergeCell ref="Y24:Y25"/>
    <mergeCell ref="Z24:Z25"/>
    <mergeCell ref="AA24:AA25"/>
    <mergeCell ref="AB24:AB25"/>
    <mergeCell ref="AF24:AF25"/>
    <mergeCell ref="AG24:AG25"/>
    <mergeCell ref="AH24:AH25"/>
    <mergeCell ref="AI24:AI25"/>
    <mergeCell ref="AG17:AH17"/>
    <mergeCell ref="O18:AJ18"/>
    <mergeCell ref="O19:AJ19"/>
    <mergeCell ref="O20:AJ20"/>
    <mergeCell ref="O21:AJ21"/>
    <mergeCell ref="AC12:AI12"/>
    <mergeCell ref="L13:AJ13"/>
    <mergeCell ref="AK13:AK16"/>
    <mergeCell ref="V14:AA14"/>
    <mergeCell ref="AB14:AB16"/>
    <mergeCell ref="AC14:AH14"/>
    <mergeCell ref="AI14:AI16"/>
    <mergeCell ref="AJ14:AJ16"/>
    <mergeCell ref="V15:V16"/>
    <mergeCell ref="W15:X15"/>
    <mergeCell ref="Y15:AA15"/>
    <mergeCell ref="AC15:AC16"/>
    <mergeCell ref="AD15:AE15"/>
    <mergeCell ref="AF15:AH15"/>
    <mergeCell ref="Z16:AA16"/>
    <mergeCell ref="AG16:AH16"/>
    <mergeCell ref="L11:M11"/>
    <mergeCell ref="L5:T5"/>
    <mergeCell ref="O7:T7"/>
    <mergeCell ref="O8:T8"/>
    <mergeCell ref="O9:T9"/>
    <mergeCell ref="O10:T10"/>
    <mergeCell ref="S17:T17"/>
    <mergeCell ref="O12:U12"/>
    <mergeCell ref="L14:L16"/>
    <mergeCell ref="M14:M16"/>
    <mergeCell ref="O14:T14"/>
    <mergeCell ref="U14:U16"/>
    <mergeCell ref="O15:O16"/>
    <mergeCell ref="P15:Q15"/>
    <mergeCell ref="R15:T15"/>
    <mergeCell ref="S16:T16"/>
    <mergeCell ref="V12:AB12"/>
    <mergeCell ref="Z17:AA17"/>
    <mergeCell ref="A18:A32"/>
    <mergeCell ref="B19:B32"/>
    <mergeCell ref="C20:C32"/>
    <mergeCell ref="D21:D32"/>
    <mergeCell ref="E22:E31"/>
    <mergeCell ref="I22:I31"/>
    <mergeCell ref="F23:F26"/>
    <mergeCell ref="J23:J26"/>
    <mergeCell ref="R24:R25"/>
    <mergeCell ref="F27:F30"/>
    <mergeCell ref="J27:J30"/>
    <mergeCell ref="R28:R29"/>
    <mergeCell ref="S28:S29"/>
    <mergeCell ref="T28:T29"/>
    <mergeCell ref="U28:U29"/>
    <mergeCell ref="S24:S25"/>
    <mergeCell ref="T24:T25"/>
    <mergeCell ref="U24:U25"/>
    <mergeCell ref="M34:AK34"/>
  </mergeCells>
  <dataValidations count="11">
    <dataValidation type="list" allowBlank="1" showInputMessage="1" showErrorMessage="1" errorTitle="Ошибка" error="Выберите значение из списка" sqref="O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O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O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O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O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O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O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O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O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O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O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O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O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O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O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O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V22 V65558 V131094 V196630 V262166 V327702 V393238 V458774 V524310 V589846 V655382 V720918 V786454 V851990 V917526 V983062 AC22 AC65558 AC131094 AC196630 AC262166 AC327702 AC393238 AC458774 AC524310 AC589846 AC655382 AC720918 AC786454 AC851990 AC917526 AC983062">
      <formula1>kind_of_scheme_in</formula1>
    </dataValidation>
    <dataValidation type="textLength" operator="lessThanOrEqual" allowBlank="1" showInputMessage="1" showErrorMessage="1" errorTitle="Ошибка" error="Допускается ввод не более 900 символов!" sqref="WWS983058:WWS983065 WMW983058:WMW983065 AK65554:AK65561 KG65554:KG65561 UC65554:UC65561 ADY65554:ADY65561 ANU65554:ANU65561 AXQ65554:AXQ65561 BHM65554:BHM65561 BRI65554:BRI65561 CBE65554:CBE65561 CLA65554:CLA65561 CUW65554:CUW65561 DES65554:DES65561 DOO65554:DOO65561 DYK65554:DYK65561 EIG65554:EIG65561 ESC65554:ESC65561 FBY65554:FBY65561 FLU65554:FLU65561 FVQ65554:FVQ65561 GFM65554:GFM65561 GPI65554:GPI65561 GZE65554:GZE65561 HJA65554:HJA65561 HSW65554:HSW65561 ICS65554:ICS65561 IMO65554:IMO65561 IWK65554:IWK65561 JGG65554:JGG65561 JQC65554:JQC65561 JZY65554:JZY65561 KJU65554:KJU65561 KTQ65554:KTQ65561 LDM65554:LDM65561 LNI65554:LNI65561 LXE65554:LXE65561 MHA65554:MHA65561 MQW65554:MQW65561 NAS65554:NAS65561 NKO65554:NKO65561 NUK65554:NUK65561 OEG65554:OEG65561 OOC65554:OOC65561 OXY65554:OXY65561 PHU65554:PHU65561 PRQ65554:PRQ65561 QBM65554:QBM65561 QLI65554:QLI65561 QVE65554:QVE65561 RFA65554:RFA65561 ROW65554:ROW65561 RYS65554:RYS65561 SIO65554:SIO65561 SSK65554:SSK65561 TCG65554:TCG65561 TMC65554:TMC65561 TVY65554:TVY65561 UFU65554:UFU65561 UPQ65554:UPQ65561 UZM65554:UZM65561 VJI65554:VJI65561 VTE65554:VTE65561 WDA65554:WDA65561 WMW65554:WMW65561 WWS65554:WWS65561 AK131090:AK131097 KG131090:KG131097 UC131090:UC131097 ADY131090:ADY131097 ANU131090:ANU131097 AXQ131090:AXQ131097 BHM131090:BHM131097 BRI131090:BRI131097 CBE131090:CBE131097 CLA131090:CLA131097 CUW131090:CUW131097 DES131090:DES131097 DOO131090:DOO131097 DYK131090:DYK131097 EIG131090:EIG131097 ESC131090:ESC131097 FBY131090:FBY131097 FLU131090:FLU131097 FVQ131090:FVQ131097 GFM131090:GFM131097 GPI131090:GPI131097 GZE131090:GZE131097 HJA131090:HJA131097 HSW131090:HSW131097 ICS131090:ICS131097 IMO131090:IMO131097 IWK131090:IWK131097 JGG131090:JGG131097 JQC131090:JQC131097 JZY131090:JZY131097 KJU131090:KJU131097 KTQ131090:KTQ131097 LDM131090:LDM131097 LNI131090:LNI131097 LXE131090:LXE131097 MHA131090:MHA131097 MQW131090:MQW131097 NAS131090:NAS131097 NKO131090:NKO131097 NUK131090:NUK131097 OEG131090:OEG131097 OOC131090:OOC131097 OXY131090:OXY131097 PHU131090:PHU131097 PRQ131090:PRQ131097 QBM131090:QBM131097 QLI131090:QLI131097 QVE131090:QVE131097 RFA131090:RFA131097 ROW131090:ROW131097 RYS131090:RYS131097 SIO131090:SIO131097 SSK131090:SSK131097 TCG131090:TCG131097 TMC131090:TMC131097 TVY131090:TVY131097 UFU131090:UFU131097 UPQ131090:UPQ131097 UZM131090:UZM131097 VJI131090:VJI131097 VTE131090:VTE131097 WDA131090:WDA131097 WMW131090:WMW131097 WWS131090:WWS131097 AK196626:AK196633 KG196626:KG196633 UC196626:UC196633 ADY196626:ADY196633 ANU196626:ANU196633 AXQ196626:AXQ196633 BHM196626:BHM196633 BRI196626:BRI196633 CBE196626:CBE196633 CLA196626:CLA196633 CUW196626:CUW196633 DES196626:DES196633 DOO196626:DOO196633 DYK196626:DYK196633 EIG196626:EIG196633 ESC196626:ESC196633 FBY196626:FBY196633 FLU196626:FLU196633 FVQ196626:FVQ196633 GFM196626:GFM196633 GPI196626:GPI196633 GZE196626:GZE196633 HJA196626:HJA196633 HSW196626:HSW196633 ICS196626:ICS196633 IMO196626:IMO196633 IWK196626:IWK196633 JGG196626:JGG196633 JQC196626:JQC196633 JZY196626:JZY196633 KJU196626:KJU196633 KTQ196626:KTQ196633 LDM196626:LDM196633 LNI196626:LNI196633 LXE196626:LXE196633 MHA196626:MHA196633 MQW196626:MQW196633 NAS196626:NAS196633 NKO196626:NKO196633 NUK196626:NUK196633 OEG196626:OEG196633 OOC196626:OOC196633 OXY196626:OXY196633 PHU196626:PHU196633 PRQ196626:PRQ196633 QBM196626:QBM196633 QLI196626:QLI196633 QVE196626:QVE196633 RFA196626:RFA196633 ROW196626:ROW196633 RYS196626:RYS196633 SIO196626:SIO196633 SSK196626:SSK196633 TCG196626:TCG196633 TMC196626:TMC196633 TVY196626:TVY196633 UFU196626:UFU196633 UPQ196626:UPQ196633 UZM196626:UZM196633 VJI196626:VJI196633 VTE196626:VTE196633 WDA196626:WDA196633 WMW196626:WMW196633 WWS196626:WWS196633 AK262162:AK262169 KG262162:KG262169 UC262162:UC262169 ADY262162:ADY262169 ANU262162:ANU262169 AXQ262162:AXQ262169 BHM262162:BHM262169 BRI262162:BRI262169 CBE262162:CBE262169 CLA262162:CLA262169 CUW262162:CUW262169 DES262162:DES262169 DOO262162:DOO262169 DYK262162:DYK262169 EIG262162:EIG262169 ESC262162:ESC262169 FBY262162:FBY262169 FLU262162:FLU262169 FVQ262162:FVQ262169 GFM262162:GFM262169 GPI262162:GPI262169 GZE262162:GZE262169 HJA262162:HJA262169 HSW262162:HSW262169 ICS262162:ICS262169 IMO262162:IMO262169 IWK262162:IWK262169 JGG262162:JGG262169 JQC262162:JQC262169 JZY262162:JZY262169 KJU262162:KJU262169 KTQ262162:KTQ262169 LDM262162:LDM262169 LNI262162:LNI262169 LXE262162:LXE262169 MHA262162:MHA262169 MQW262162:MQW262169 NAS262162:NAS262169 NKO262162:NKO262169 NUK262162:NUK262169 OEG262162:OEG262169 OOC262162:OOC262169 OXY262162:OXY262169 PHU262162:PHU262169 PRQ262162:PRQ262169 QBM262162:QBM262169 QLI262162:QLI262169 QVE262162:QVE262169 RFA262162:RFA262169 ROW262162:ROW262169 RYS262162:RYS262169 SIO262162:SIO262169 SSK262162:SSK262169 TCG262162:TCG262169 TMC262162:TMC262169 TVY262162:TVY262169 UFU262162:UFU262169 UPQ262162:UPQ262169 UZM262162:UZM262169 VJI262162:VJI262169 VTE262162:VTE262169 WDA262162:WDA262169 WMW262162:WMW262169 WWS262162:WWS262169 AK327698:AK327705 KG327698:KG327705 UC327698:UC327705 ADY327698:ADY327705 ANU327698:ANU327705 AXQ327698:AXQ327705 BHM327698:BHM327705 BRI327698:BRI327705 CBE327698:CBE327705 CLA327698:CLA327705 CUW327698:CUW327705 DES327698:DES327705 DOO327698:DOO327705 DYK327698:DYK327705 EIG327698:EIG327705 ESC327698:ESC327705 FBY327698:FBY327705 FLU327698:FLU327705 FVQ327698:FVQ327705 GFM327698:GFM327705 GPI327698:GPI327705 GZE327698:GZE327705 HJA327698:HJA327705 HSW327698:HSW327705 ICS327698:ICS327705 IMO327698:IMO327705 IWK327698:IWK327705 JGG327698:JGG327705 JQC327698:JQC327705 JZY327698:JZY327705 KJU327698:KJU327705 KTQ327698:KTQ327705 LDM327698:LDM327705 LNI327698:LNI327705 LXE327698:LXE327705 MHA327698:MHA327705 MQW327698:MQW327705 NAS327698:NAS327705 NKO327698:NKO327705 NUK327698:NUK327705 OEG327698:OEG327705 OOC327698:OOC327705 OXY327698:OXY327705 PHU327698:PHU327705 PRQ327698:PRQ327705 QBM327698:QBM327705 QLI327698:QLI327705 QVE327698:QVE327705 RFA327698:RFA327705 ROW327698:ROW327705 RYS327698:RYS327705 SIO327698:SIO327705 SSK327698:SSK327705 TCG327698:TCG327705 TMC327698:TMC327705 TVY327698:TVY327705 UFU327698:UFU327705 UPQ327698:UPQ327705 UZM327698:UZM327705 VJI327698:VJI327705 VTE327698:VTE327705 WDA327698:WDA327705 WMW327698:WMW327705 WWS327698:WWS327705 AK393234:AK393241 KG393234:KG393241 UC393234:UC393241 ADY393234:ADY393241 ANU393234:ANU393241 AXQ393234:AXQ393241 BHM393234:BHM393241 BRI393234:BRI393241 CBE393234:CBE393241 CLA393234:CLA393241 CUW393234:CUW393241 DES393234:DES393241 DOO393234:DOO393241 DYK393234:DYK393241 EIG393234:EIG393241 ESC393234:ESC393241 FBY393234:FBY393241 FLU393234:FLU393241 FVQ393234:FVQ393241 GFM393234:GFM393241 GPI393234:GPI393241 GZE393234:GZE393241 HJA393234:HJA393241 HSW393234:HSW393241 ICS393234:ICS393241 IMO393234:IMO393241 IWK393234:IWK393241 JGG393234:JGG393241 JQC393234:JQC393241 JZY393234:JZY393241 KJU393234:KJU393241 KTQ393234:KTQ393241 LDM393234:LDM393241 LNI393234:LNI393241 LXE393234:LXE393241 MHA393234:MHA393241 MQW393234:MQW393241 NAS393234:NAS393241 NKO393234:NKO393241 NUK393234:NUK393241 OEG393234:OEG393241 OOC393234:OOC393241 OXY393234:OXY393241 PHU393234:PHU393241 PRQ393234:PRQ393241 QBM393234:QBM393241 QLI393234:QLI393241 QVE393234:QVE393241 RFA393234:RFA393241 ROW393234:ROW393241 RYS393234:RYS393241 SIO393234:SIO393241 SSK393234:SSK393241 TCG393234:TCG393241 TMC393234:TMC393241 TVY393234:TVY393241 UFU393234:UFU393241 UPQ393234:UPQ393241 UZM393234:UZM393241 VJI393234:VJI393241 VTE393234:VTE393241 WDA393234:WDA393241 WMW393234:WMW393241 WWS393234:WWS393241 AK458770:AK458777 KG458770:KG458777 UC458770:UC458777 ADY458770:ADY458777 ANU458770:ANU458777 AXQ458770:AXQ458777 BHM458770:BHM458777 BRI458770:BRI458777 CBE458770:CBE458777 CLA458770:CLA458777 CUW458770:CUW458777 DES458770:DES458777 DOO458770:DOO458777 DYK458770:DYK458777 EIG458770:EIG458777 ESC458770:ESC458777 FBY458770:FBY458777 FLU458770:FLU458777 FVQ458770:FVQ458777 GFM458770:GFM458777 GPI458770:GPI458777 GZE458770:GZE458777 HJA458770:HJA458777 HSW458770:HSW458777 ICS458770:ICS458777 IMO458770:IMO458777 IWK458770:IWK458777 JGG458770:JGG458777 JQC458770:JQC458777 JZY458770:JZY458777 KJU458770:KJU458777 KTQ458770:KTQ458777 LDM458770:LDM458777 LNI458770:LNI458777 LXE458770:LXE458777 MHA458770:MHA458777 MQW458770:MQW458777 NAS458770:NAS458777 NKO458770:NKO458777 NUK458770:NUK458777 OEG458770:OEG458777 OOC458770:OOC458777 OXY458770:OXY458777 PHU458770:PHU458777 PRQ458770:PRQ458777 QBM458770:QBM458777 QLI458770:QLI458777 QVE458770:QVE458777 RFA458770:RFA458777 ROW458770:ROW458777 RYS458770:RYS458777 SIO458770:SIO458777 SSK458770:SSK458777 TCG458770:TCG458777 TMC458770:TMC458777 TVY458770:TVY458777 UFU458770:UFU458777 UPQ458770:UPQ458777 UZM458770:UZM458777 VJI458770:VJI458777 VTE458770:VTE458777 WDA458770:WDA458777 WMW458770:WMW458777 WWS458770:WWS458777 AK524306:AK524313 KG524306:KG524313 UC524306:UC524313 ADY524306:ADY524313 ANU524306:ANU524313 AXQ524306:AXQ524313 BHM524306:BHM524313 BRI524306:BRI524313 CBE524306:CBE524313 CLA524306:CLA524313 CUW524306:CUW524313 DES524306:DES524313 DOO524306:DOO524313 DYK524306:DYK524313 EIG524306:EIG524313 ESC524306:ESC524313 FBY524306:FBY524313 FLU524306:FLU524313 FVQ524306:FVQ524313 GFM524306:GFM524313 GPI524306:GPI524313 GZE524306:GZE524313 HJA524306:HJA524313 HSW524306:HSW524313 ICS524306:ICS524313 IMO524306:IMO524313 IWK524306:IWK524313 JGG524306:JGG524313 JQC524306:JQC524313 JZY524306:JZY524313 KJU524306:KJU524313 KTQ524306:KTQ524313 LDM524306:LDM524313 LNI524306:LNI524313 LXE524306:LXE524313 MHA524306:MHA524313 MQW524306:MQW524313 NAS524306:NAS524313 NKO524306:NKO524313 NUK524306:NUK524313 OEG524306:OEG524313 OOC524306:OOC524313 OXY524306:OXY524313 PHU524306:PHU524313 PRQ524306:PRQ524313 QBM524306:QBM524313 QLI524306:QLI524313 QVE524306:QVE524313 RFA524306:RFA524313 ROW524306:ROW524313 RYS524306:RYS524313 SIO524306:SIO524313 SSK524306:SSK524313 TCG524306:TCG524313 TMC524306:TMC524313 TVY524306:TVY524313 UFU524306:UFU524313 UPQ524306:UPQ524313 UZM524306:UZM524313 VJI524306:VJI524313 VTE524306:VTE524313 WDA524306:WDA524313 WMW524306:WMW524313 WWS524306:WWS524313 AK589842:AK589849 KG589842:KG589849 UC589842:UC589849 ADY589842:ADY589849 ANU589842:ANU589849 AXQ589842:AXQ589849 BHM589842:BHM589849 BRI589842:BRI589849 CBE589842:CBE589849 CLA589842:CLA589849 CUW589842:CUW589849 DES589842:DES589849 DOO589842:DOO589849 DYK589842:DYK589849 EIG589842:EIG589849 ESC589842:ESC589849 FBY589842:FBY589849 FLU589842:FLU589849 FVQ589842:FVQ589849 GFM589842:GFM589849 GPI589842:GPI589849 GZE589842:GZE589849 HJA589842:HJA589849 HSW589842:HSW589849 ICS589842:ICS589849 IMO589842:IMO589849 IWK589842:IWK589849 JGG589842:JGG589849 JQC589842:JQC589849 JZY589842:JZY589849 KJU589842:KJU589849 KTQ589842:KTQ589849 LDM589842:LDM589849 LNI589842:LNI589849 LXE589842:LXE589849 MHA589842:MHA589849 MQW589842:MQW589849 NAS589842:NAS589849 NKO589842:NKO589849 NUK589842:NUK589849 OEG589842:OEG589849 OOC589842:OOC589849 OXY589842:OXY589849 PHU589842:PHU589849 PRQ589842:PRQ589849 QBM589842:QBM589849 QLI589842:QLI589849 QVE589842:QVE589849 RFA589842:RFA589849 ROW589842:ROW589849 RYS589842:RYS589849 SIO589842:SIO589849 SSK589842:SSK589849 TCG589842:TCG589849 TMC589842:TMC589849 TVY589842:TVY589849 UFU589842:UFU589849 UPQ589842:UPQ589849 UZM589842:UZM589849 VJI589842:VJI589849 VTE589842:VTE589849 WDA589842:WDA589849 WMW589842:WMW589849 WWS589842:WWS589849 AK655378:AK655385 KG655378:KG655385 UC655378:UC655385 ADY655378:ADY655385 ANU655378:ANU655385 AXQ655378:AXQ655385 BHM655378:BHM655385 BRI655378:BRI655385 CBE655378:CBE655385 CLA655378:CLA655385 CUW655378:CUW655385 DES655378:DES655385 DOO655378:DOO655385 DYK655378:DYK655385 EIG655378:EIG655385 ESC655378:ESC655385 FBY655378:FBY655385 FLU655378:FLU655385 FVQ655378:FVQ655385 GFM655378:GFM655385 GPI655378:GPI655385 GZE655378:GZE655385 HJA655378:HJA655385 HSW655378:HSW655385 ICS655378:ICS655385 IMO655378:IMO655385 IWK655378:IWK655385 JGG655378:JGG655385 JQC655378:JQC655385 JZY655378:JZY655385 KJU655378:KJU655385 KTQ655378:KTQ655385 LDM655378:LDM655385 LNI655378:LNI655385 LXE655378:LXE655385 MHA655378:MHA655385 MQW655378:MQW655385 NAS655378:NAS655385 NKO655378:NKO655385 NUK655378:NUK655385 OEG655378:OEG655385 OOC655378:OOC655385 OXY655378:OXY655385 PHU655378:PHU655385 PRQ655378:PRQ655385 QBM655378:QBM655385 QLI655378:QLI655385 QVE655378:QVE655385 RFA655378:RFA655385 ROW655378:ROW655385 RYS655378:RYS655385 SIO655378:SIO655385 SSK655378:SSK655385 TCG655378:TCG655385 TMC655378:TMC655385 TVY655378:TVY655385 UFU655378:UFU655385 UPQ655378:UPQ655385 UZM655378:UZM655385 VJI655378:VJI655385 VTE655378:VTE655385 WDA655378:WDA655385 WMW655378:WMW655385 WWS655378:WWS655385 AK720914:AK720921 KG720914:KG720921 UC720914:UC720921 ADY720914:ADY720921 ANU720914:ANU720921 AXQ720914:AXQ720921 BHM720914:BHM720921 BRI720914:BRI720921 CBE720914:CBE720921 CLA720914:CLA720921 CUW720914:CUW720921 DES720914:DES720921 DOO720914:DOO720921 DYK720914:DYK720921 EIG720914:EIG720921 ESC720914:ESC720921 FBY720914:FBY720921 FLU720914:FLU720921 FVQ720914:FVQ720921 GFM720914:GFM720921 GPI720914:GPI720921 GZE720914:GZE720921 HJA720914:HJA720921 HSW720914:HSW720921 ICS720914:ICS720921 IMO720914:IMO720921 IWK720914:IWK720921 JGG720914:JGG720921 JQC720914:JQC720921 JZY720914:JZY720921 KJU720914:KJU720921 KTQ720914:KTQ720921 LDM720914:LDM720921 LNI720914:LNI720921 LXE720914:LXE720921 MHA720914:MHA720921 MQW720914:MQW720921 NAS720914:NAS720921 NKO720914:NKO720921 NUK720914:NUK720921 OEG720914:OEG720921 OOC720914:OOC720921 OXY720914:OXY720921 PHU720914:PHU720921 PRQ720914:PRQ720921 QBM720914:QBM720921 QLI720914:QLI720921 QVE720914:QVE720921 RFA720914:RFA720921 ROW720914:ROW720921 RYS720914:RYS720921 SIO720914:SIO720921 SSK720914:SSK720921 TCG720914:TCG720921 TMC720914:TMC720921 TVY720914:TVY720921 UFU720914:UFU720921 UPQ720914:UPQ720921 UZM720914:UZM720921 VJI720914:VJI720921 VTE720914:VTE720921 WDA720914:WDA720921 WMW720914:WMW720921 WWS720914:WWS720921 AK786450:AK786457 KG786450:KG786457 UC786450:UC786457 ADY786450:ADY786457 ANU786450:ANU786457 AXQ786450:AXQ786457 BHM786450:BHM786457 BRI786450:BRI786457 CBE786450:CBE786457 CLA786450:CLA786457 CUW786450:CUW786457 DES786450:DES786457 DOO786450:DOO786457 DYK786450:DYK786457 EIG786450:EIG786457 ESC786450:ESC786457 FBY786450:FBY786457 FLU786450:FLU786457 FVQ786450:FVQ786457 GFM786450:GFM786457 GPI786450:GPI786457 GZE786450:GZE786457 HJA786450:HJA786457 HSW786450:HSW786457 ICS786450:ICS786457 IMO786450:IMO786457 IWK786450:IWK786457 JGG786450:JGG786457 JQC786450:JQC786457 JZY786450:JZY786457 KJU786450:KJU786457 KTQ786450:KTQ786457 LDM786450:LDM786457 LNI786450:LNI786457 LXE786450:LXE786457 MHA786450:MHA786457 MQW786450:MQW786457 NAS786450:NAS786457 NKO786450:NKO786457 NUK786450:NUK786457 OEG786450:OEG786457 OOC786450:OOC786457 OXY786450:OXY786457 PHU786450:PHU786457 PRQ786450:PRQ786457 QBM786450:QBM786457 QLI786450:QLI786457 QVE786450:QVE786457 RFA786450:RFA786457 ROW786450:ROW786457 RYS786450:RYS786457 SIO786450:SIO786457 SSK786450:SSK786457 TCG786450:TCG786457 TMC786450:TMC786457 TVY786450:TVY786457 UFU786450:UFU786457 UPQ786450:UPQ786457 UZM786450:UZM786457 VJI786450:VJI786457 VTE786450:VTE786457 WDA786450:WDA786457 WMW786450:WMW786457 WWS786450:WWS786457 AK851986:AK851993 KG851986:KG851993 UC851986:UC851993 ADY851986:ADY851993 ANU851986:ANU851993 AXQ851986:AXQ851993 BHM851986:BHM851993 BRI851986:BRI851993 CBE851986:CBE851993 CLA851986:CLA851993 CUW851986:CUW851993 DES851986:DES851993 DOO851986:DOO851993 DYK851986:DYK851993 EIG851986:EIG851993 ESC851986:ESC851993 FBY851986:FBY851993 FLU851986:FLU851993 FVQ851986:FVQ851993 GFM851986:GFM851993 GPI851986:GPI851993 GZE851986:GZE851993 HJA851986:HJA851993 HSW851986:HSW851993 ICS851986:ICS851993 IMO851986:IMO851993 IWK851986:IWK851993 JGG851986:JGG851993 JQC851986:JQC851993 JZY851986:JZY851993 KJU851986:KJU851993 KTQ851986:KTQ851993 LDM851986:LDM851993 LNI851986:LNI851993 LXE851986:LXE851993 MHA851986:MHA851993 MQW851986:MQW851993 NAS851986:NAS851993 NKO851986:NKO851993 NUK851986:NUK851993 OEG851986:OEG851993 OOC851986:OOC851993 OXY851986:OXY851993 PHU851986:PHU851993 PRQ851986:PRQ851993 QBM851986:QBM851993 QLI851986:QLI851993 QVE851986:QVE851993 RFA851986:RFA851993 ROW851986:ROW851993 RYS851986:RYS851993 SIO851986:SIO851993 SSK851986:SSK851993 TCG851986:TCG851993 TMC851986:TMC851993 TVY851986:TVY851993 UFU851986:UFU851993 UPQ851986:UPQ851993 UZM851986:UZM851993 VJI851986:VJI851993 VTE851986:VTE851993 WDA851986:WDA851993 WMW851986:WMW851993 WWS851986:WWS851993 AK917522:AK917529 KG917522:KG917529 UC917522:UC917529 ADY917522:ADY917529 ANU917522:ANU917529 AXQ917522:AXQ917529 BHM917522:BHM917529 BRI917522:BRI917529 CBE917522:CBE917529 CLA917522:CLA917529 CUW917522:CUW917529 DES917522:DES917529 DOO917522:DOO917529 DYK917522:DYK917529 EIG917522:EIG917529 ESC917522:ESC917529 FBY917522:FBY917529 FLU917522:FLU917529 FVQ917522:FVQ917529 GFM917522:GFM917529 GPI917522:GPI917529 GZE917522:GZE917529 HJA917522:HJA917529 HSW917522:HSW917529 ICS917522:ICS917529 IMO917522:IMO917529 IWK917522:IWK917529 JGG917522:JGG917529 JQC917522:JQC917529 JZY917522:JZY917529 KJU917522:KJU917529 KTQ917522:KTQ917529 LDM917522:LDM917529 LNI917522:LNI917529 LXE917522:LXE917529 MHA917522:MHA917529 MQW917522:MQW917529 NAS917522:NAS917529 NKO917522:NKO917529 NUK917522:NUK917529 OEG917522:OEG917529 OOC917522:OOC917529 OXY917522:OXY917529 PHU917522:PHU917529 PRQ917522:PRQ917529 QBM917522:QBM917529 QLI917522:QLI917529 QVE917522:QVE917529 RFA917522:RFA917529 ROW917522:ROW917529 RYS917522:RYS917529 SIO917522:SIO917529 SSK917522:SSK917529 TCG917522:TCG917529 TMC917522:TMC917529 TVY917522:TVY917529 UFU917522:UFU917529 UPQ917522:UPQ917529 UZM917522:UZM917529 VJI917522:VJI917529 VTE917522:VTE917529 WDA917522:WDA917529 WMW917522:WMW917529 WWS917522:WWS917529 AK983058:AK983065 KG983058:KG983065 UC983058:UC983065 ADY983058:ADY983065 ANU983058:ANU983065 AXQ983058:AXQ983065 BHM983058:BHM983065 BRI983058:BRI983065 CBE983058:CBE983065 CLA983058:CLA983065 CUW983058:CUW983065 DES983058:DES983065 DOO983058:DOO983065 DYK983058:DYK983065 EIG983058:EIG983065 ESC983058:ESC983065 FBY983058:FBY983065 FLU983058:FLU983065 FVQ983058:FVQ983065 GFM983058:GFM983065 GPI983058:GPI983065 GZE983058:GZE983065 HJA983058:HJA983065 HSW983058:HSW983065 ICS983058:ICS983065 IMO983058:IMO983065 IWK983058:IWK983065 JGG983058:JGG983065 JQC983058:JQC983065 JZY983058:JZY983065 KJU983058:KJU983065 KTQ983058:KTQ983065 LDM983058:LDM983065 LNI983058:LNI983065 LXE983058:LXE983065 MHA983058:MHA983065 MQW983058:MQW983065 NAS983058:NAS983065 NKO983058:NKO983065 NUK983058:NUK983065 OEG983058:OEG983065 OOC983058:OOC983065 OXY983058:OXY983065 PHU983058:PHU983065 PRQ983058:PRQ983065 QBM983058:QBM983065 QLI983058:QLI983065 QVE983058:QVE983065 RFA983058:RFA983065 ROW983058:ROW983065 RYS983058:RYS983065 SIO983058:SIO983065 SSK983058:SSK983065 TCG983058:TCG983065 TMC983058:TMC983065 TVY983058:TVY983065 UFU983058:UFU983065 UPQ983058:UPQ983065 UZM983058:UZM983065 VJI983058:VJI983065 VTE983058:VTE983065 WDA983058:WDA983065 KG18:KG25 UC18:UC25 ADY18:ADY25 ANU18:ANU25 AXQ18:AXQ25 BHM18:BHM25 BRI18:BRI25 CBE18:CBE25 CLA18:CLA25 CUW18:CUW25 DES18:DES25 DOO18:DOO25 DYK18:DYK25 EIG18:EIG25 ESC18:ESC25 FBY18:FBY25 FLU18:FLU25 FVQ18:FVQ25 GFM18:GFM25 GPI18:GPI25 GZE18:GZE25 HJA18:HJA25 HSW18:HSW25 ICS18:ICS25 IMO18:IMO25 IWK18:IWK25 JGG18:JGG25 JQC18:JQC25 JZY18:JZY25 KJU18:KJU25 KTQ18:KTQ25 LDM18:LDM25 LNI18:LNI25 LXE18:LXE25 MHA18:MHA25 MQW18:MQW25 NAS18:NAS25 NKO18:NKO25 NUK18:NUK25 OEG18:OEG25 OOC18:OOC25 OXY18:OXY25 PHU18:PHU25 PRQ18:PRQ25 QBM18:QBM25 QLI18:QLI25 QVE18:QVE25 RFA18:RFA25 ROW18:ROW25 RYS18:RYS25 SIO18:SIO25 SSK18:SSK25 TCG18:TCG25 TMC18:TMC25 TVY18:TVY25 UFU18:UFU25 UPQ18:UPQ25 UZM18:UZM25 VJI18:VJI25 VTE18:VTE25 WDA18:WDA25 WMW18:WMW25 WWS18:WWS25 WWS27:WWS29 WMW27:WMW29 KG27:KG29 UC27:UC29 ADY27:ADY29 ANU27:ANU29 AXQ27:AXQ29 BHM27:BHM29 BRI27:BRI29 CBE27:CBE29 CLA27:CLA29 CUW27:CUW29 DES27:DES29 DOO27:DOO29 DYK27:DYK29 EIG27:EIG29 ESC27:ESC29 FBY27:FBY29 FLU27:FLU29 FVQ27:FVQ29 GFM27:GFM29 GPI27:GPI29 GZE27:GZE29 HJA27:HJA29 HSW27:HSW29 ICS27:ICS29 IMO27:IMO29 IWK27:IWK29 JGG27:JGG29 JQC27:JQC29 JZY27:JZY29 KJU27:KJU29 KTQ27:KTQ29 LDM27:LDM29 LNI27:LNI29 LXE27:LXE29 MHA27:MHA29 MQW27:MQW29 NAS27:NAS29 NKO27:NKO29 NUK27:NUK29 OEG27:OEG29 OOC27:OOC29 OXY27:OXY29 PHU27:PHU29 PRQ27:PRQ29 QBM27:QBM29 QLI27:QLI29 QVE27:QVE29 RFA27:RFA29 ROW27:ROW29 RYS27:RYS29 SIO27:SIO29 SSK27:SSK29 TCG27:TCG29 TMC27:TMC29 TVY27:TVY29 UFU27:UFU29 UPQ27:UPQ29 UZM27:UZM29 VJI27:VJI29 VTE27:VTE29 WDA27:WDA29">
      <formula1>900</formula1>
    </dataValidation>
    <dataValidation type="list" allowBlank="1" showInputMessage="1" errorTitle="Ошибка" error="Выберите значение из списка" prompt="Выберите значение из списка" sqref="JY23:KF23 TU23:UB23 ADQ23:ADX23 ANM23:ANT23 AXI23:AXP23 BHE23:BHL23 BRA23:BRH23 CAW23:CBD23 CKS23:CKZ23 CUO23:CUV23 DEK23:DER23 DOG23:DON23 DYC23:DYJ23 EHY23:EIF23 ERU23:ESB23 FBQ23:FBX23 FLM23:FLT23 FVI23:FVP23 GFE23:GFL23 GPA23:GPH23 GYW23:GZD23 HIS23:HIZ23 HSO23:HSV23 ICK23:ICR23 IMG23:IMN23 IWC23:IWJ23 JFY23:JGF23 JPU23:JQB23 JZQ23:JZX23 KJM23:KJT23 KTI23:KTP23 LDE23:LDL23 LNA23:LNH23 LWW23:LXD23 MGS23:MGZ23 MQO23:MQV23 NAK23:NAR23 NKG23:NKN23 NUC23:NUJ23 ODY23:OEF23 ONU23:OOB23 OXQ23:OXX23 PHM23:PHT23 PRI23:PRP23 QBE23:QBL23 QLA23:QLH23 QUW23:QVD23 RES23:REZ23 ROO23:ROV23 RYK23:RYR23 SIG23:SIN23 SSC23:SSJ23 TBY23:TCF23 TLU23:TMB23 TVQ23:TVX23 UFM23:UFT23 UPI23:UPP23 UZE23:UZL23 VJA23:VJH23 VSW23:VTD23 WCS23:WCZ23 WMO23:WMV23 WWK23:WWR23 JY65559:KF65559 TU65559:UB65559 ADQ65559:ADX65559 ANM65559:ANT65559 AXI65559:AXP65559 BHE65559:BHL65559 BRA65559:BRH65559 CAW65559:CBD65559 CKS65559:CKZ65559 CUO65559:CUV65559 DEK65559:DER65559 DOG65559:DON65559 DYC65559:DYJ65559 EHY65559:EIF65559 ERU65559:ESB65559 FBQ65559:FBX65559 FLM65559:FLT65559 FVI65559:FVP65559 GFE65559:GFL65559 GPA65559:GPH65559 GYW65559:GZD65559 HIS65559:HIZ65559 HSO65559:HSV65559 ICK65559:ICR65559 IMG65559:IMN65559 IWC65559:IWJ65559 JFY65559:JGF65559 JPU65559:JQB65559 JZQ65559:JZX65559 KJM65559:KJT65559 KTI65559:KTP65559 LDE65559:LDL65559 LNA65559:LNH65559 LWW65559:LXD65559 MGS65559:MGZ65559 MQO65559:MQV65559 NAK65559:NAR65559 NKG65559:NKN65559 NUC65559:NUJ65559 ODY65559:OEF65559 ONU65559:OOB65559 OXQ65559:OXX65559 PHM65559:PHT65559 PRI65559:PRP65559 QBE65559:QBL65559 QLA65559:QLH65559 QUW65559:QVD65559 RES65559:REZ65559 ROO65559:ROV65559 RYK65559:RYR65559 SIG65559:SIN65559 SSC65559:SSJ65559 TBY65559:TCF65559 TLU65559:TMB65559 TVQ65559:TVX65559 UFM65559:UFT65559 UPI65559:UPP65559 UZE65559:UZL65559 VJA65559:VJH65559 VSW65559:VTD65559 WCS65559:WCZ65559 WMO65559:WMV65559 WWK65559:WWR65559 JY131095:KF131095 TU131095:UB131095 ADQ131095:ADX131095 ANM131095:ANT131095 AXI131095:AXP131095 BHE131095:BHL131095 BRA131095:BRH131095 CAW131095:CBD131095 CKS131095:CKZ131095 CUO131095:CUV131095 DEK131095:DER131095 DOG131095:DON131095 DYC131095:DYJ131095 EHY131095:EIF131095 ERU131095:ESB131095 FBQ131095:FBX131095 FLM131095:FLT131095 FVI131095:FVP131095 GFE131095:GFL131095 GPA131095:GPH131095 GYW131095:GZD131095 HIS131095:HIZ131095 HSO131095:HSV131095 ICK131095:ICR131095 IMG131095:IMN131095 IWC131095:IWJ131095 JFY131095:JGF131095 JPU131095:JQB131095 JZQ131095:JZX131095 KJM131095:KJT131095 KTI131095:KTP131095 LDE131095:LDL131095 LNA131095:LNH131095 LWW131095:LXD131095 MGS131095:MGZ131095 MQO131095:MQV131095 NAK131095:NAR131095 NKG131095:NKN131095 NUC131095:NUJ131095 ODY131095:OEF131095 ONU131095:OOB131095 OXQ131095:OXX131095 PHM131095:PHT131095 PRI131095:PRP131095 QBE131095:QBL131095 QLA131095:QLH131095 QUW131095:QVD131095 RES131095:REZ131095 ROO131095:ROV131095 RYK131095:RYR131095 SIG131095:SIN131095 SSC131095:SSJ131095 TBY131095:TCF131095 TLU131095:TMB131095 TVQ131095:TVX131095 UFM131095:UFT131095 UPI131095:UPP131095 UZE131095:UZL131095 VJA131095:VJH131095 VSW131095:VTD131095 WCS131095:WCZ131095 WMO131095:WMV131095 WWK131095:WWR131095 JY196631:KF196631 TU196631:UB196631 ADQ196631:ADX196631 ANM196631:ANT196631 AXI196631:AXP196631 BHE196631:BHL196631 BRA196631:BRH196631 CAW196631:CBD196631 CKS196631:CKZ196631 CUO196631:CUV196631 DEK196631:DER196631 DOG196631:DON196631 DYC196631:DYJ196631 EHY196631:EIF196631 ERU196631:ESB196631 FBQ196631:FBX196631 FLM196631:FLT196631 FVI196631:FVP196631 GFE196631:GFL196631 GPA196631:GPH196631 GYW196631:GZD196631 HIS196631:HIZ196631 HSO196631:HSV196631 ICK196631:ICR196631 IMG196631:IMN196631 IWC196631:IWJ196631 JFY196631:JGF196631 JPU196631:JQB196631 JZQ196631:JZX196631 KJM196631:KJT196631 KTI196631:KTP196631 LDE196631:LDL196631 LNA196631:LNH196631 LWW196631:LXD196631 MGS196631:MGZ196631 MQO196631:MQV196631 NAK196631:NAR196631 NKG196631:NKN196631 NUC196631:NUJ196631 ODY196631:OEF196631 ONU196631:OOB196631 OXQ196631:OXX196631 PHM196631:PHT196631 PRI196631:PRP196631 QBE196631:QBL196631 QLA196631:QLH196631 QUW196631:QVD196631 RES196631:REZ196631 ROO196631:ROV196631 RYK196631:RYR196631 SIG196631:SIN196631 SSC196631:SSJ196631 TBY196631:TCF196631 TLU196631:TMB196631 TVQ196631:TVX196631 UFM196631:UFT196631 UPI196631:UPP196631 UZE196631:UZL196631 VJA196631:VJH196631 VSW196631:VTD196631 WCS196631:WCZ196631 WMO196631:WMV196631 WWK196631:WWR196631 JY262167:KF262167 TU262167:UB262167 ADQ262167:ADX262167 ANM262167:ANT262167 AXI262167:AXP262167 BHE262167:BHL262167 BRA262167:BRH262167 CAW262167:CBD262167 CKS262167:CKZ262167 CUO262167:CUV262167 DEK262167:DER262167 DOG262167:DON262167 DYC262167:DYJ262167 EHY262167:EIF262167 ERU262167:ESB262167 FBQ262167:FBX262167 FLM262167:FLT262167 FVI262167:FVP262167 GFE262167:GFL262167 GPA262167:GPH262167 GYW262167:GZD262167 HIS262167:HIZ262167 HSO262167:HSV262167 ICK262167:ICR262167 IMG262167:IMN262167 IWC262167:IWJ262167 JFY262167:JGF262167 JPU262167:JQB262167 JZQ262167:JZX262167 KJM262167:KJT262167 KTI262167:KTP262167 LDE262167:LDL262167 LNA262167:LNH262167 LWW262167:LXD262167 MGS262167:MGZ262167 MQO262167:MQV262167 NAK262167:NAR262167 NKG262167:NKN262167 NUC262167:NUJ262167 ODY262167:OEF262167 ONU262167:OOB262167 OXQ262167:OXX262167 PHM262167:PHT262167 PRI262167:PRP262167 QBE262167:QBL262167 QLA262167:QLH262167 QUW262167:QVD262167 RES262167:REZ262167 ROO262167:ROV262167 RYK262167:RYR262167 SIG262167:SIN262167 SSC262167:SSJ262167 TBY262167:TCF262167 TLU262167:TMB262167 TVQ262167:TVX262167 UFM262167:UFT262167 UPI262167:UPP262167 UZE262167:UZL262167 VJA262167:VJH262167 VSW262167:VTD262167 WCS262167:WCZ262167 WMO262167:WMV262167 WWK262167:WWR262167 JY327703:KF327703 TU327703:UB327703 ADQ327703:ADX327703 ANM327703:ANT327703 AXI327703:AXP327703 BHE327703:BHL327703 BRA327703:BRH327703 CAW327703:CBD327703 CKS327703:CKZ327703 CUO327703:CUV327703 DEK327703:DER327703 DOG327703:DON327703 DYC327703:DYJ327703 EHY327703:EIF327703 ERU327703:ESB327703 FBQ327703:FBX327703 FLM327703:FLT327703 FVI327703:FVP327703 GFE327703:GFL327703 GPA327703:GPH327703 GYW327703:GZD327703 HIS327703:HIZ327703 HSO327703:HSV327703 ICK327703:ICR327703 IMG327703:IMN327703 IWC327703:IWJ327703 JFY327703:JGF327703 JPU327703:JQB327703 JZQ327703:JZX327703 KJM327703:KJT327703 KTI327703:KTP327703 LDE327703:LDL327703 LNA327703:LNH327703 LWW327703:LXD327703 MGS327703:MGZ327703 MQO327703:MQV327703 NAK327703:NAR327703 NKG327703:NKN327703 NUC327703:NUJ327703 ODY327703:OEF327703 ONU327703:OOB327703 OXQ327703:OXX327703 PHM327703:PHT327703 PRI327703:PRP327703 QBE327703:QBL327703 QLA327703:QLH327703 QUW327703:QVD327703 RES327703:REZ327703 ROO327703:ROV327703 RYK327703:RYR327703 SIG327703:SIN327703 SSC327703:SSJ327703 TBY327703:TCF327703 TLU327703:TMB327703 TVQ327703:TVX327703 UFM327703:UFT327703 UPI327703:UPP327703 UZE327703:UZL327703 VJA327703:VJH327703 VSW327703:VTD327703 WCS327703:WCZ327703 WMO327703:WMV327703 WWK327703:WWR327703 JY393239:KF393239 TU393239:UB393239 ADQ393239:ADX393239 ANM393239:ANT393239 AXI393239:AXP393239 BHE393239:BHL393239 BRA393239:BRH393239 CAW393239:CBD393239 CKS393239:CKZ393239 CUO393239:CUV393239 DEK393239:DER393239 DOG393239:DON393239 DYC393239:DYJ393239 EHY393239:EIF393239 ERU393239:ESB393239 FBQ393239:FBX393239 FLM393239:FLT393239 FVI393239:FVP393239 GFE393239:GFL393239 GPA393239:GPH393239 GYW393239:GZD393239 HIS393239:HIZ393239 HSO393239:HSV393239 ICK393239:ICR393239 IMG393239:IMN393239 IWC393239:IWJ393239 JFY393239:JGF393239 JPU393239:JQB393239 JZQ393239:JZX393239 KJM393239:KJT393239 KTI393239:KTP393239 LDE393239:LDL393239 LNA393239:LNH393239 LWW393239:LXD393239 MGS393239:MGZ393239 MQO393239:MQV393239 NAK393239:NAR393239 NKG393239:NKN393239 NUC393239:NUJ393239 ODY393239:OEF393239 ONU393239:OOB393239 OXQ393239:OXX393239 PHM393239:PHT393239 PRI393239:PRP393239 QBE393239:QBL393239 QLA393239:QLH393239 QUW393239:QVD393239 RES393239:REZ393239 ROO393239:ROV393239 RYK393239:RYR393239 SIG393239:SIN393239 SSC393239:SSJ393239 TBY393239:TCF393239 TLU393239:TMB393239 TVQ393239:TVX393239 UFM393239:UFT393239 UPI393239:UPP393239 UZE393239:UZL393239 VJA393239:VJH393239 VSW393239:VTD393239 WCS393239:WCZ393239 WMO393239:WMV393239 WWK393239:WWR393239 JY458775:KF458775 TU458775:UB458775 ADQ458775:ADX458775 ANM458775:ANT458775 AXI458775:AXP458775 BHE458775:BHL458775 BRA458775:BRH458775 CAW458775:CBD458775 CKS458775:CKZ458775 CUO458775:CUV458775 DEK458775:DER458775 DOG458775:DON458775 DYC458775:DYJ458775 EHY458775:EIF458775 ERU458775:ESB458775 FBQ458775:FBX458775 FLM458775:FLT458775 FVI458775:FVP458775 GFE458775:GFL458775 GPA458775:GPH458775 GYW458775:GZD458775 HIS458775:HIZ458775 HSO458775:HSV458775 ICK458775:ICR458775 IMG458775:IMN458775 IWC458775:IWJ458775 JFY458775:JGF458775 JPU458775:JQB458775 JZQ458775:JZX458775 KJM458775:KJT458775 KTI458775:KTP458775 LDE458775:LDL458775 LNA458775:LNH458775 LWW458775:LXD458775 MGS458775:MGZ458775 MQO458775:MQV458775 NAK458775:NAR458775 NKG458775:NKN458775 NUC458775:NUJ458775 ODY458775:OEF458775 ONU458775:OOB458775 OXQ458775:OXX458775 PHM458775:PHT458775 PRI458775:PRP458775 QBE458775:QBL458775 QLA458775:QLH458775 QUW458775:QVD458775 RES458775:REZ458775 ROO458775:ROV458775 RYK458775:RYR458775 SIG458775:SIN458775 SSC458775:SSJ458775 TBY458775:TCF458775 TLU458775:TMB458775 TVQ458775:TVX458775 UFM458775:UFT458775 UPI458775:UPP458775 UZE458775:UZL458775 VJA458775:VJH458775 VSW458775:VTD458775 WCS458775:WCZ458775 WMO458775:WMV458775 WWK458775:WWR458775 JY524311:KF524311 TU524311:UB524311 ADQ524311:ADX524311 ANM524311:ANT524311 AXI524311:AXP524311 BHE524311:BHL524311 BRA524311:BRH524311 CAW524311:CBD524311 CKS524311:CKZ524311 CUO524311:CUV524311 DEK524311:DER524311 DOG524311:DON524311 DYC524311:DYJ524311 EHY524311:EIF524311 ERU524311:ESB524311 FBQ524311:FBX524311 FLM524311:FLT524311 FVI524311:FVP524311 GFE524311:GFL524311 GPA524311:GPH524311 GYW524311:GZD524311 HIS524311:HIZ524311 HSO524311:HSV524311 ICK524311:ICR524311 IMG524311:IMN524311 IWC524311:IWJ524311 JFY524311:JGF524311 JPU524311:JQB524311 JZQ524311:JZX524311 KJM524311:KJT524311 KTI524311:KTP524311 LDE524311:LDL524311 LNA524311:LNH524311 LWW524311:LXD524311 MGS524311:MGZ524311 MQO524311:MQV524311 NAK524311:NAR524311 NKG524311:NKN524311 NUC524311:NUJ524311 ODY524311:OEF524311 ONU524311:OOB524311 OXQ524311:OXX524311 PHM524311:PHT524311 PRI524311:PRP524311 QBE524311:QBL524311 QLA524311:QLH524311 QUW524311:QVD524311 RES524311:REZ524311 ROO524311:ROV524311 RYK524311:RYR524311 SIG524311:SIN524311 SSC524311:SSJ524311 TBY524311:TCF524311 TLU524311:TMB524311 TVQ524311:TVX524311 UFM524311:UFT524311 UPI524311:UPP524311 UZE524311:UZL524311 VJA524311:VJH524311 VSW524311:VTD524311 WCS524311:WCZ524311 WMO524311:WMV524311 WWK524311:WWR524311 JY589847:KF589847 TU589847:UB589847 ADQ589847:ADX589847 ANM589847:ANT589847 AXI589847:AXP589847 BHE589847:BHL589847 BRA589847:BRH589847 CAW589847:CBD589847 CKS589847:CKZ589847 CUO589847:CUV589847 DEK589847:DER589847 DOG589847:DON589847 DYC589847:DYJ589847 EHY589847:EIF589847 ERU589847:ESB589847 FBQ589847:FBX589847 FLM589847:FLT589847 FVI589847:FVP589847 GFE589847:GFL589847 GPA589847:GPH589847 GYW589847:GZD589847 HIS589847:HIZ589847 HSO589847:HSV589847 ICK589847:ICR589847 IMG589847:IMN589847 IWC589847:IWJ589847 JFY589847:JGF589847 JPU589847:JQB589847 JZQ589847:JZX589847 KJM589847:KJT589847 KTI589847:KTP589847 LDE589847:LDL589847 LNA589847:LNH589847 LWW589847:LXD589847 MGS589847:MGZ589847 MQO589847:MQV589847 NAK589847:NAR589847 NKG589847:NKN589847 NUC589847:NUJ589847 ODY589847:OEF589847 ONU589847:OOB589847 OXQ589847:OXX589847 PHM589847:PHT589847 PRI589847:PRP589847 QBE589847:QBL589847 QLA589847:QLH589847 QUW589847:QVD589847 RES589847:REZ589847 ROO589847:ROV589847 RYK589847:RYR589847 SIG589847:SIN589847 SSC589847:SSJ589847 TBY589847:TCF589847 TLU589847:TMB589847 TVQ589847:TVX589847 UFM589847:UFT589847 UPI589847:UPP589847 UZE589847:UZL589847 VJA589847:VJH589847 VSW589847:VTD589847 WCS589847:WCZ589847 WMO589847:WMV589847 WWK589847:WWR589847 JY655383:KF655383 TU655383:UB655383 ADQ655383:ADX655383 ANM655383:ANT655383 AXI655383:AXP655383 BHE655383:BHL655383 BRA655383:BRH655383 CAW655383:CBD655383 CKS655383:CKZ655383 CUO655383:CUV655383 DEK655383:DER655383 DOG655383:DON655383 DYC655383:DYJ655383 EHY655383:EIF655383 ERU655383:ESB655383 FBQ655383:FBX655383 FLM655383:FLT655383 FVI655383:FVP655383 GFE655383:GFL655383 GPA655383:GPH655383 GYW655383:GZD655383 HIS655383:HIZ655383 HSO655383:HSV655383 ICK655383:ICR655383 IMG655383:IMN655383 IWC655383:IWJ655383 JFY655383:JGF655383 JPU655383:JQB655383 JZQ655383:JZX655383 KJM655383:KJT655383 KTI655383:KTP655383 LDE655383:LDL655383 LNA655383:LNH655383 LWW655383:LXD655383 MGS655383:MGZ655383 MQO655383:MQV655383 NAK655383:NAR655383 NKG655383:NKN655383 NUC655383:NUJ655383 ODY655383:OEF655383 ONU655383:OOB655383 OXQ655383:OXX655383 PHM655383:PHT655383 PRI655383:PRP655383 QBE655383:QBL655383 QLA655383:QLH655383 QUW655383:QVD655383 RES655383:REZ655383 ROO655383:ROV655383 RYK655383:RYR655383 SIG655383:SIN655383 SSC655383:SSJ655383 TBY655383:TCF655383 TLU655383:TMB655383 TVQ655383:TVX655383 UFM655383:UFT655383 UPI655383:UPP655383 UZE655383:UZL655383 VJA655383:VJH655383 VSW655383:VTD655383 WCS655383:WCZ655383 WMO655383:WMV655383 WWK655383:WWR655383 JY720919:KF720919 TU720919:UB720919 ADQ720919:ADX720919 ANM720919:ANT720919 AXI720919:AXP720919 BHE720919:BHL720919 BRA720919:BRH720919 CAW720919:CBD720919 CKS720919:CKZ720919 CUO720919:CUV720919 DEK720919:DER720919 DOG720919:DON720919 DYC720919:DYJ720919 EHY720919:EIF720919 ERU720919:ESB720919 FBQ720919:FBX720919 FLM720919:FLT720919 FVI720919:FVP720919 GFE720919:GFL720919 GPA720919:GPH720919 GYW720919:GZD720919 HIS720919:HIZ720919 HSO720919:HSV720919 ICK720919:ICR720919 IMG720919:IMN720919 IWC720919:IWJ720919 JFY720919:JGF720919 JPU720919:JQB720919 JZQ720919:JZX720919 KJM720919:KJT720919 KTI720919:KTP720919 LDE720919:LDL720919 LNA720919:LNH720919 LWW720919:LXD720919 MGS720919:MGZ720919 MQO720919:MQV720919 NAK720919:NAR720919 NKG720919:NKN720919 NUC720919:NUJ720919 ODY720919:OEF720919 ONU720919:OOB720919 OXQ720919:OXX720919 PHM720919:PHT720919 PRI720919:PRP720919 QBE720919:QBL720919 QLA720919:QLH720919 QUW720919:QVD720919 RES720919:REZ720919 ROO720919:ROV720919 RYK720919:RYR720919 SIG720919:SIN720919 SSC720919:SSJ720919 TBY720919:TCF720919 TLU720919:TMB720919 TVQ720919:TVX720919 UFM720919:UFT720919 UPI720919:UPP720919 UZE720919:UZL720919 VJA720919:VJH720919 VSW720919:VTD720919 WCS720919:WCZ720919 WMO720919:WMV720919 WWK720919:WWR720919 JY786455:KF786455 TU786455:UB786455 ADQ786455:ADX786455 ANM786455:ANT786455 AXI786455:AXP786455 BHE786455:BHL786455 BRA786455:BRH786455 CAW786455:CBD786455 CKS786455:CKZ786455 CUO786455:CUV786455 DEK786455:DER786455 DOG786455:DON786455 DYC786455:DYJ786455 EHY786455:EIF786455 ERU786455:ESB786455 FBQ786455:FBX786455 FLM786455:FLT786455 FVI786455:FVP786455 GFE786455:GFL786455 GPA786455:GPH786455 GYW786455:GZD786455 HIS786455:HIZ786455 HSO786455:HSV786455 ICK786455:ICR786455 IMG786455:IMN786455 IWC786455:IWJ786455 JFY786455:JGF786455 JPU786455:JQB786455 JZQ786455:JZX786455 KJM786455:KJT786455 KTI786455:KTP786455 LDE786455:LDL786455 LNA786455:LNH786455 LWW786455:LXD786455 MGS786455:MGZ786455 MQO786455:MQV786455 NAK786455:NAR786455 NKG786455:NKN786455 NUC786455:NUJ786455 ODY786455:OEF786455 ONU786455:OOB786455 OXQ786455:OXX786455 PHM786455:PHT786455 PRI786455:PRP786455 QBE786455:QBL786455 QLA786455:QLH786455 QUW786455:QVD786455 RES786455:REZ786455 ROO786455:ROV786455 RYK786455:RYR786455 SIG786455:SIN786455 SSC786455:SSJ786455 TBY786455:TCF786455 TLU786455:TMB786455 TVQ786455:TVX786455 UFM786455:UFT786455 UPI786455:UPP786455 UZE786455:UZL786455 VJA786455:VJH786455 VSW786455:VTD786455 WCS786455:WCZ786455 WMO786455:WMV786455 WWK786455:WWR786455 JY851991:KF851991 TU851991:UB851991 ADQ851991:ADX851991 ANM851991:ANT851991 AXI851991:AXP851991 BHE851991:BHL851991 BRA851991:BRH851991 CAW851991:CBD851991 CKS851991:CKZ851991 CUO851991:CUV851991 DEK851991:DER851991 DOG851991:DON851991 DYC851991:DYJ851991 EHY851991:EIF851991 ERU851991:ESB851991 FBQ851991:FBX851991 FLM851991:FLT851991 FVI851991:FVP851991 GFE851991:GFL851991 GPA851991:GPH851991 GYW851991:GZD851991 HIS851991:HIZ851991 HSO851991:HSV851991 ICK851991:ICR851991 IMG851991:IMN851991 IWC851991:IWJ851991 JFY851991:JGF851991 JPU851991:JQB851991 JZQ851991:JZX851991 KJM851991:KJT851991 KTI851991:KTP851991 LDE851991:LDL851991 LNA851991:LNH851991 LWW851991:LXD851991 MGS851991:MGZ851991 MQO851991:MQV851991 NAK851991:NAR851991 NKG851991:NKN851991 NUC851991:NUJ851991 ODY851991:OEF851991 ONU851991:OOB851991 OXQ851991:OXX851991 PHM851991:PHT851991 PRI851991:PRP851991 QBE851991:QBL851991 QLA851991:QLH851991 QUW851991:QVD851991 RES851991:REZ851991 ROO851991:ROV851991 RYK851991:RYR851991 SIG851991:SIN851991 SSC851991:SSJ851991 TBY851991:TCF851991 TLU851991:TMB851991 TVQ851991:TVX851991 UFM851991:UFT851991 UPI851991:UPP851991 UZE851991:UZL851991 VJA851991:VJH851991 VSW851991:VTD851991 WCS851991:WCZ851991 WMO851991:WMV851991 WWK851991:WWR851991 JY917527:KF917527 TU917527:UB917527 ADQ917527:ADX917527 ANM917527:ANT917527 AXI917527:AXP917527 BHE917527:BHL917527 BRA917527:BRH917527 CAW917527:CBD917527 CKS917527:CKZ917527 CUO917527:CUV917527 DEK917527:DER917527 DOG917527:DON917527 DYC917527:DYJ917527 EHY917527:EIF917527 ERU917527:ESB917527 FBQ917527:FBX917527 FLM917527:FLT917527 FVI917527:FVP917527 GFE917527:GFL917527 GPA917527:GPH917527 GYW917527:GZD917527 HIS917527:HIZ917527 HSO917527:HSV917527 ICK917527:ICR917527 IMG917527:IMN917527 IWC917527:IWJ917527 JFY917527:JGF917527 JPU917527:JQB917527 JZQ917527:JZX917527 KJM917527:KJT917527 KTI917527:KTP917527 LDE917527:LDL917527 LNA917527:LNH917527 LWW917527:LXD917527 MGS917527:MGZ917527 MQO917527:MQV917527 NAK917527:NAR917527 NKG917527:NKN917527 NUC917527:NUJ917527 ODY917527:OEF917527 ONU917527:OOB917527 OXQ917527:OXX917527 PHM917527:PHT917527 PRI917527:PRP917527 QBE917527:QBL917527 QLA917527:QLH917527 QUW917527:QVD917527 RES917527:REZ917527 ROO917527:ROV917527 RYK917527:RYR917527 SIG917527:SIN917527 SSC917527:SSJ917527 TBY917527:TCF917527 TLU917527:TMB917527 TVQ917527:TVX917527 UFM917527:UFT917527 UPI917527:UPP917527 UZE917527:UZL917527 VJA917527:VJH917527 VSW917527:VTD917527 WCS917527:WCZ917527 WMO917527:WMV917527 WWK917527:WWR917527 WWK983063:WWR983063 JY983063:KF983063 TU983063:UB983063 ADQ983063:ADX983063 ANM983063:ANT983063 AXI983063:AXP983063 BHE983063:BHL983063 BRA983063:BRH983063 CAW983063:CBD983063 CKS983063:CKZ983063 CUO983063:CUV983063 DEK983063:DER983063 DOG983063:DON983063 DYC983063:DYJ983063 EHY983063:EIF983063 ERU983063:ESB983063 FBQ983063:FBX983063 FLM983063:FLT983063 FVI983063:FVP983063 GFE983063:GFL983063 GPA983063:GPH983063 GYW983063:GZD983063 HIS983063:HIZ983063 HSO983063:HSV983063 ICK983063:ICR983063 IMG983063:IMN983063 IWC983063:IWJ983063 JFY983063:JGF983063 JPU983063:JQB983063 JZQ983063:JZX983063 KJM983063:KJT983063 KTI983063:KTP983063 LDE983063:LDL983063 LNA983063:LNH983063 LWW983063:LXD983063 MGS983063:MGZ983063 MQO983063:MQV983063 NAK983063:NAR983063 NKG983063:NKN983063 NUC983063:NUJ983063 ODY983063:OEF983063 ONU983063:OOB983063 OXQ983063:OXX983063 PHM983063:PHT983063 PRI983063:PRP983063 QBE983063:QBL983063 QLA983063:QLH983063 QUW983063:QVD983063 RES983063:REZ983063 ROO983063:ROV983063 RYK983063:RYR983063 SIG983063:SIN983063 SSC983063:SSJ983063 TBY983063:TCF983063 TLU983063:TMB983063 TVQ983063:TVX983063 UFM983063:UFT983063 UPI983063:UPP983063 UZE983063:UZL983063 VJA983063:VJH983063 VSW983063:VTD983063 WCS983063:WCZ983063 WMO983063:WMV983063 TVQ27:TVX27 WCS27:WCZ27 VSW27:VTD27 UZE27:UZL27 VJA27:VJH27 UFM27:UFT27 WWK27:WWR27 WMO27:WMV27 UPI27:UPP27 JY27:KF27 TU27:UB27 ADQ27:ADX27 ANM27:ANT27 AXI27:AXP27 BHE27:BHL27 BRA27:BRH27 CAW27:CBD27 CKS27:CKZ27 CUO27:CUV27 DEK27:DER27 DOG27:DON27 DYC27:DYJ27 EHY27:EIF27 ERU27:ESB27 FBQ27:FBX27 FLM27:FLT27 FVI27:FVP27 GFE27:GFL27 GPA27:GPH27 GYW27:GZD27 HIS27:HIZ27 HSO27:HSV27 ICK27:ICR27 IMG27:IMN27 IWC27:IWJ27 JFY27:JGF27 JPU27:JQB27 JZQ27:JZX27 KJM27:KJT27 KTI27:KTP27 LDE27:LDL27 LNA27:LNH27 LWW27:LXD27 MGS27:MGZ27 MQO27:MQV27 NAK27:NAR27 NKG27:NKN27 NUC27:NUJ27 ODY27:OEF27 ONU27:OOB27 OXQ27:OXX27 PHM27:PHT27 PRI27:PRP27 QBE27:QBL27 QLA27:QLH27 QUW27:QVD27 RES27:REZ27 ROO27:ROV27 RYK27:RYR27 SIG27:SIN27 SSC27:SSJ27 TBY27:TCF27 TLU27:TMB27 O983063:AJ983063 O65559:AJ65559 O131095:AJ131095 O196631:AJ196631 O262167:AJ262167 O327703:AJ327703 O393239:AJ393239 O458775:AJ458775 O524311:AJ524311 O589847:AJ589847 O655383:AJ655383 O720919:AJ720919 O786455:AJ786455 O851991:AJ851991 O917527:AJ917527">
      <formula1>kind_of_cons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KB65560 TX65560 ADT65560 ANP65560 AXL65560 BHH65560 BRD65560 CAZ65560 CKV65560 CUR65560 DEN65560 DOJ65560 DYF65560 EIB65560 ERX65560 FBT65560 FLP65560 FVL65560 GFH65560 GPD65560 GYZ65560 HIV65560 HSR65560 ICN65560 IMJ65560 IWF65560 JGB65560 JPX65560 JZT65560 KJP65560 KTL65560 LDH65560 LND65560 LWZ65560 MGV65560 MQR65560 NAN65560 NKJ65560 NUF65560 OEB65560 ONX65560 OXT65560 PHP65560 PRL65560 QBH65560 QLD65560 QUZ65560 REV65560 ROR65560 RYN65560 SIJ65560 SSF65560 TCB65560 TLX65560 TVT65560 UFP65560 UPL65560 UZH65560 VJD65560 VSZ65560 WCV65560 WMR65560 WWN65560 R131096 KB131096 TX131096 ADT131096 ANP131096 AXL131096 BHH131096 BRD131096 CAZ131096 CKV131096 CUR131096 DEN131096 DOJ131096 DYF131096 EIB131096 ERX131096 FBT131096 FLP131096 FVL131096 GFH131096 GPD131096 GYZ131096 HIV131096 HSR131096 ICN131096 IMJ131096 IWF131096 JGB131096 JPX131096 JZT131096 KJP131096 KTL131096 LDH131096 LND131096 LWZ131096 MGV131096 MQR131096 NAN131096 NKJ131096 NUF131096 OEB131096 ONX131096 OXT131096 PHP131096 PRL131096 QBH131096 QLD131096 QUZ131096 REV131096 ROR131096 RYN131096 SIJ131096 SSF131096 TCB131096 TLX131096 TVT131096 UFP131096 UPL131096 UZH131096 VJD131096 VSZ131096 WCV131096 WMR131096 WWN131096 R196632 KB196632 TX196632 ADT196632 ANP196632 AXL196632 BHH196632 BRD196632 CAZ196632 CKV196632 CUR196632 DEN196632 DOJ196632 DYF196632 EIB196632 ERX196632 FBT196632 FLP196632 FVL196632 GFH196632 GPD196632 GYZ196632 HIV196632 HSR196632 ICN196632 IMJ196632 IWF196632 JGB196632 JPX196632 JZT196632 KJP196632 KTL196632 LDH196632 LND196632 LWZ196632 MGV196632 MQR196632 NAN196632 NKJ196632 NUF196632 OEB196632 ONX196632 OXT196632 PHP196632 PRL196632 QBH196632 QLD196632 QUZ196632 REV196632 ROR196632 RYN196632 SIJ196632 SSF196632 TCB196632 TLX196632 TVT196632 UFP196632 UPL196632 UZH196632 VJD196632 VSZ196632 WCV196632 WMR196632 WWN196632 R262168 KB262168 TX262168 ADT262168 ANP262168 AXL262168 BHH262168 BRD262168 CAZ262168 CKV262168 CUR262168 DEN262168 DOJ262168 DYF262168 EIB262168 ERX262168 FBT262168 FLP262168 FVL262168 GFH262168 GPD262168 GYZ262168 HIV262168 HSR262168 ICN262168 IMJ262168 IWF262168 JGB262168 JPX262168 JZT262168 KJP262168 KTL262168 LDH262168 LND262168 LWZ262168 MGV262168 MQR262168 NAN262168 NKJ262168 NUF262168 OEB262168 ONX262168 OXT262168 PHP262168 PRL262168 QBH262168 QLD262168 QUZ262168 REV262168 ROR262168 RYN262168 SIJ262168 SSF262168 TCB262168 TLX262168 TVT262168 UFP262168 UPL262168 UZH262168 VJD262168 VSZ262168 WCV262168 WMR262168 WWN262168 R327704 KB327704 TX327704 ADT327704 ANP327704 AXL327704 BHH327704 BRD327704 CAZ327704 CKV327704 CUR327704 DEN327704 DOJ327704 DYF327704 EIB327704 ERX327704 FBT327704 FLP327704 FVL327704 GFH327704 GPD327704 GYZ327704 HIV327704 HSR327704 ICN327704 IMJ327704 IWF327704 JGB327704 JPX327704 JZT327704 KJP327704 KTL327704 LDH327704 LND327704 LWZ327704 MGV327704 MQR327704 NAN327704 NKJ327704 NUF327704 OEB327704 ONX327704 OXT327704 PHP327704 PRL327704 QBH327704 QLD327704 QUZ327704 REV327704 ROR327704 RYN327704 SIJ327704 SSF327704 TCB327704 TLX327704 TVT327704 UFP327704 UPL327704 UZH327704 VJD327704 VSZ327704 WCV327704 WMR327704 WWN327704 R393240 KB393240 TX393240 ADT393240 ANP393240 AXL393240 BHH393240 BRD393240 CAZ393240 CKV393240 CUR393240 DEN393240 DOJ393240 DYF393240 EIB393240 ERX393240 FBT393240 FLP393240 FVL393240 GFH393240 GPD393240 GYZ393240 HIV393240 HSR393240 ICN393240 IMJ393240 IWF393240 JGB393240 JPX393240 JZT393240 KJP393240 KTL393240 LDH393240 LND393240 LWZ393240 MGV393240 MQR393240 NAN393240 NKJ393240 NUF393240 OEB393240 ONX393240 OXT393240 PHP393240 PRL393240 QBH393240 QLD393240 QUZ393240 REV393240 ROR393240 RYN393240 SIJ393240 SSF393240 TCB393240 TLX393240 TVT393240 UFP393240 UPL393240 UZH393240 VJD393240 VSZ393240 WCV393240 WMR393240 WWN393240 R458776 KB458776 TX458776 ADT458776 ANP458776 AXL458776 BHH458776 BRD458776 CAZ458776 CKV458776 CUR458776 DEN458776 DOJ458776 DYF458776 EIB458776 ERX458776 FBT458776 FLP458776 FVL458776 GFH458776 GPD458776 GYZ458776 HIV458776 HSR458776 ICN458776 IMJ458776 IWF458776 JGB458776 JPX458776 JZT458776 KJP458776 KTL458776 LDH458776 LND458776 LWZ458776 MGV458776 MQR458776 NAN458776 NKJ458776 NUF458776 OEB458776 ONX458776 OXT458776 PHP458776 PRL458776 QBH458776 QLD458776 QUZ458776 REV458776 ROR458776 RYN458776 SIJ458776 SSF458776 TCB458776 TLX458776 TVT458776 UFP458776 UPL458776 UZH458776 VJD458776 VSZ458776 WCV458776 WMR458776 WWN458776 R524312 KB524312 TX524312 ADT524312 ANP524312 AXL524312 BHH524312 BRD524312 CAZ524312 CKV524312 CUR524312 DEN524312 DOJ524312 DYF524312 EIB524312 ERX524312 FBT524312 FLP524312 FVL524312 GFH524312 GPD524312 GYZ524312 HIV524312 HSR524312 ICN524312 IMJ524312 IWF524312 JGB524312 JPX524312 JZT524312 KJP524312 KTL524312 LDH524312 LND524312 LWZ524312 MGV524312 MQR524312 NAN524312 NKJ524312 NUF524312 OEB524312 ONX524312 OXT524312 PHP524312 PRL524312 QBH524312 QLD524312 QUZ524312 REV524312 ROR524312 RYN524312 SIJ524312 SSF524312 TCB524312 TLX524312 TVT524312 UFP524312 UPL524312 UZH524312 VJD524312 VSZ524312 WCV524312 WMR524312 WWN524312 R589848 KB589848 TX589848 ADT589848 ANP589848 AXL589848 BHH589848 BRD589848 CAZ589848 CKV589848 CUR589848 DEN589848 DOJ589848 DYF589848 EIB589848 ERX589848 FBT589848 FLP589848 FVL589848 GFH589848 GPD589848 GYZ589848 HIV589848 HSR589848 ICN589848 IMJ589848 IWF589848 JGB589848 JPX589848 JZT589848 KJP589848 KTL589848 LDH589848 LND589848 LWZ589848 MGV589848 MQR589848 NAN589848 NKJ589848 NUF589848 OEB589848 ONX589848 OXT589848 PHP589848 PRL589848 QBH589848 QLD589848 QUZ589848 REV589848 ROR589848 RYN589848 SIJ589848 SSF589848 TCB589848 TLX589848 TVT589848 UFP589848 UPL589848 UZH589848 VJD589848 VSZ589848 WCV589848 WMR589848 WWN589848 R655384 KB655384 TX655384 ADT655384 ANP655384 AXL655384 BHH655384 BRD655384 CAZ655384 CKV655384 CUR655384 DEN655384 DOJ655384 DYF655384 EIB655384 ERX655384 FBT655384 FLP655384 FVL655384 GFH655384 GPD655384 GYZ655384 HIV655384 HSR655384 ICN655384 IMJ655384 IWF655384 JGB655384 JPX655384 JZT655384 KJP655384 KTL655384 LDH655384 LND655384 LWZ655384 MGV655384 MQR655384 NAN655384 NKJ655384 NUF655384 OEB655384 ONX655384 OXT655384 PHP655384 PRL655384 QBH655384 QLD655384 QUZ655384 REV655384 ROR655384 RYN655384 SIJ655384 SSF655384 TCB655384 TLX655384 TVT655384 UFP655384 UPL655384 UZH655384 VJD655384 VSZ655384 WCV655384 WMR655384 WWN655384 R720920 KB720920 TX720920 ADT720920 ANP720920 AXL720920 BHH720920 BRD720920 CAZ720920 CKV720920 CUR720920 DEN720920 DOJ720920 DYF720920 EIB720920 ERX720920 FBT720920 FLP720920 FVL720920 GFH720920 GPD720920 GYZ720920 HIV720920 HSR720920 ICN720920 IMJ720920 IWF720920 JGB720920 JPX720920 JZT720920 KJP720920 KTL720920 LDH720920 LND720920 LWZ720920 MGV720920 MQR720920 NAN720920 NKJ720920 NUF720920 OEB720920 ONX720920 OXT720920 PHP720920 PRL720920 QBH720920 QLD720920 QUZ720920 REV720920 ROR720920 RYN720920 SIJ720920 SSF720920 TCB720920 TLX720920 TVT720920 UFP720920 UPL720920 UZH720920 VJD720920 VSZ720920 WCV720920 WMR720920 WWN720920 R786456 KB786456 TX786456 ADT786456 ANP786456 AXL786456 BHH786456 BRD786456 CAZ786456 CKV786456 CUR786456 DEN786456 DOJ786456 DYF786456 EIB786456 ERX786456 FBT786456 FLP786456 FVL786456 GFH786456 GPD786456 GYZ786456 HIV786456 HSR786456 ICN786456 IMJ786456 IWF786456 JGB786456 JPX786456 JZT786456 KJP786456 KTL786456 LDH786456 LND786456 LWZ786456 MGV786456 MQR786456 NAN786456 NKJ786456 NUF786456 OEB786456 ONX786456 OXT786456 PHP786456 PRL786456 QBH786456 QLD786456 QUZ786456 REV786456 ROR786456 RYN786456 SIJ786456 SSF786456 TCB786456 TLX786456 TVT786456 UFP786456 UPL786456 UZH786456 VJD786456 VSZ786456 WCV786456 WMR786456 WWN786456 R851992 KB851992 TX851992 ADT851992 ANP851992 AXL851992 BHH851992 BRD851992 CAZ851992 CKV851992 CUR851992 DEN851992 DOJ851992 DYF851992 EIB851992 ERX851992 FBT851992 FLP851992 FVL851992 GFH851992 GPD851992 GYZ851992 HIV851992 HSR851992 ICN851992 IMJ851992 IWF851992 JGB851992 JPX851992 JZT851992 KJP851992 KTL851992 LDH851992 LND851992 LWZ851992 MGV851992 MQR851992 NAN851992 NKJ851992 NUF851992 OEB851992 ONX851992 OXT851992 PHP851992 PRL851992 QBH851992 QLD851992 QUZ851992 REV851992 ROR851992 RYN851992 SIJ851992 SSF851992 TCB851992 TLX851992 TVT851992 UFP851992 UPL851992 UZH851992 VJD851992 VSZ851992 WCV851992 WMR851992 WWN851992 R917528 KB917528 TX917528 ADT917528 ANP917528 AXL917528 BHH917528 BRD917528 CAZ917528 CKV917528 CUR917528 DEN917528 DOJ917528 DYF917528 EIB917528 ERX917528 FBT917528 FLP917528 FVL917528 GFH917528 GPD917528 GYZ917528 HIV917528 HSR917528 ICN917528 IMJ917528 IWF917528 JGB917528 JPX917528 JZT917528 KJP917528 KTL917528 LDH917528 LND917528 LWZ917528 MGV917528 MQR917528 NAN917528 NKJ917528 NUF917528 OEB917528 ONX917528 OXT917528 PHP917528 PRL917528 QBH917528 QLD917528 QUZ917528 REV917528 ROR917528 RYN917528 SIJ917528 SSF917528 TCB917528 TLX917528 TVT917528 UFP917528 UPL917528 UZH917528 VJD917528 VSZ917528 WCV917528 WMR917528 WWN917528 R983064 KB983064 TX983064 ADT983064 ANP983064 AXL983064 BHH983064 BRD983064 CAZ983064 CKV983064 CUR983064 DEN983064 DOJ983064 DYF983064 EIB983064 ERX983064 FBT983064 FLP983064 FVL983064 GFH983064 GPD983064 GYZ983064 HIV983064 HSR983064 ICN983064 IMJ983064 IWF983064 JGB983064 JPX983064 JZT983064 KJP983064 KTL983064 LDH983064 LND983064 LWZ983064 MGV983064 MQR983064 NAN983064 NKJ983064 NUF983064 OEB983064 ONX983064 OXT983064 PHP983064 PRL983064 QBH983064 QLD983064 QUZ983064 REV983064 ROR983064 RYN983064 SIJ983064 SSF983064 TCB983064 TLX983064 TVT983064 UFP983064 UPL983064 UZH983064 VJD983064 VSZ983064 WCV983064 WMR983064 WWN983064 WWP983064 T65560 KD65560 TZ65560 ADV65560 ANR65560 AXN65560 BHJ65560 BRF65560 CBB65560 CKX65560 CUT65560 DEP65560 DOL65560 DYH65560 EID65560 ERZ65560 FBV65560 FLR65560 FVN65560 GFJ65560 GPF65560 GZB65560 HIX65560 HST65560 ICP65560 IML65560 IWH65560 JGD65560 JPZ65560 JZV65560 KJR65560 KTN65560 LDJ65560 LNF65560 LXB65560 MGX65560 MQT65560 NAP65560 NKL65560 NUH65560 OED65560 ONZ65560 OXV65560 PHR65560 PRN65560 QBJ65560 QLF65560 QVB65560 REX65560 ROT65560 RYP65560 SIL65560 SSH65560 TCD65560 TLZ65560 TVV65560 UFR65560 UPN65560 UZJ65560 VJF65560 VTB65560 WCX65560 WMT65560 WWP65560 T131096 KD131096 TZ131096 ADV131096 ANR131096 AXN131096 BHJ131096 BRF131096 CBB131096 CKX131096 CUT131096 DEP131096 DOL131096 DYH131096 EID131096 ERZ131096 FBV131096 FLR131096 FVN131096 GFJ131096 GPF131096 GZB131096 HIX131096 HST131096 ICP131096 IML131096 IWH131096 JGD131096 JPZ131096 JZV131096 KJR131096 KTN131096 LDJ131096 LNF131096 LXB131096 MGX131096 MQT131096 NAP131096 NKL131096 NUH131096 OED131096 ONZ131096 OXV131096 PHR131096 PRN131096 QBJ131096 QLF131096 QVB131096 REX131096 ROT131096 RYP131096 SIL131096 SSH131096 TCD131096 TLZ131096 TVV131096 UFR131096 UPN131096 UZJ131096 VJF131096 VTB131096 WCX131096 WMT131096 WWP131096 T196632 KD196632 TZ196632 ADV196632 ANR196632 AXN196632 BHJ196632 BRF196632 CBB196632 CKX196632 CUT196632 DEP196632 DOL196632 DYH196632 EID196632 ERZ196632 FBV196632 FLR196632 FVN196632 GFJ196632 GPF196632 GZB196632 HIX196632 HST196632 ICP196632 IML196632 IWH196632 JGD196632 JPZ196632 JZV196632 KJR196632 KTN196632 LDJ196632 LNF196632 LXB196632 MGX196632 MQT196632 NAP196632 NKL196632 NUH196632 OED196632 ONZ196632 OXV196632 PHR196632 PRN196632 QBJ196632 QLF196632 QVB196632 REX196632 ROT196632 RYP196632 SIL196632 SSH196632 TCD196632 TLZ196632 TVV196632 UFR196632 UPN196632 UZJ196632 VJF196632 VTB196632 WCX196632 WMT196632 WWP196632 T262168 KD262168 TZ262168 ADV262168 ANR262168 AXN262168 BHJ262168 BRF262168 CBB262168 CKX262168 CUT262168 DEP262168 DOL262168 DYH262168 EID262168 ERZ262168 FBV262168 FLR262168 FVN262168 GFJ262168 GPF262168 GZB262168 HIX262168 HST262168 ICP262168 IML262168 IWH262168 JGD262168 JPZ262168 JZV262168 KJR262168 KTN262168 LDJ262168 LNF262168 LXB262168 MGX262168 MQT262168 NAP262168 NKL262168 NUH262168 OED262168 ONZ262168 OXV262168 PHR262168 PRN262168 QBJ262168 QLF262168 QVB262168 REX262168 ROT262168 RYP262168 SIL262168 SSH262168 TCD262168 TLZ262168 TVV262168 UFR262168 UPN262168 UZJ262168 VJF262168 VTB262168 WCX262168 WMT262168 WWP262168 T327704 KD327704 TZ327704 ADV327704 ANR327704 AXN327704 BHJ327704 BRF327704 CBB327704 CKX327704 CUT327704 DEP327704 DOL327704 DYH327704 EID327704 ERZ327704 FBV327704 FLR327704 FVN327704 GFJ327704 GPF327704 GZB327704 HIX327704 HST327704 ICP327704 IML327704 IWH327704 JGD327704 JPZ327704 JZV327704 KJR327704 KTN327704 LDJ327704 LNF327704 LXB327704 MGX327704 MQT327704 NAP327704 NKL327704 NUH327704 OED327704 ONZ327704 OXV327704 PHR327704 PRN327704 QBJ327704 QLF327704 QVB327704 REX327704 ROT327704 RYP327704 SIL327704 SSH327704 TCD327704 TLZ327704 TVV327704 UFR327704 UPN327704 UZJ327704 VJF327704 VTB327704 WCX327704 WMT327704 WWP327704 T393240 KD393240 TZ393240 ADV393240 ANR393240 AXN393240 BHJ393240 BRF393240 CBB393240 CKX393240 CUT393240 DEP393240 DOL393240 DYH393240 EID393240 ERZ393240 FBV393240 FLR393240 FVN393240 GFJ393240 GPF393240 GZB393240 HIX393240 HST393240 ICP393240 IML393240 IWH393240 JGD393240 JPZ393240 JZV393240 KJR393240 KTN393240 LDJ393240 LNF393240 LXB393240 MGX393240 MQT393240 NAP393240 NKL393240 NUH393240 OED393240 ONZ393240 OXV393240 PHR393240 PRN393240 QBJ393240 QLF393240 QVB393240 REX393240 ROT393240 RYP393240 SIL393240 SSH393240 TCD393240 TLZ393240 TVV393240 UFR393240 UPN393240 UZJ393240 VJF393240 VTB393240 WCX393240 WMT393240 WWP393240 T458776 KD458776 TZ458776 ADV458776 ANR458776 AXN458776 BHJ458776 BRF458776 CBB458776 CKX458776 CUT458776 DEP458776 DOL458776 DYH458776 EID458776 ERZ458776 FBV458776 FLR458776 FVN458776 GFJ458776 GPF458776 GZB458776 HIX458776 HST458776 ICP458776 IML458776 IWH458776 JGD458776 JPZ458776 JZV458776 KJR458776 KTN458776 LDJ458776 LNF458776 LXB458776 MGX458776 MQT458776 NAP458776 NKL458776 NUH458776 OED458776 ONZ458776 OXV458776 PHR458776 PRN458776 QBJ458776 QLF458776 QVB458776 REX458776 ROT458776 RYP458776 SIL458776 SSH458776 TCD458776 TLZ458776 TVV458776 UFR458776 UPN458776 UZJ458776 VJF458776 VTB458776 WCX458776 WMT458776 WWP458776 T524312 KD524312 TZ524312 ADV524312 ANR524312 AXN524312 BHJ524312 BRF524312 CBB524312 CKX524312 CUT524312 DEP524312 DOL524312 DYH524312 EID524312 ERZ524312 FBV524312 FLR524312 FVN524312 GFJ524312 GPF524312 GZB524312 HIX524312 HST524312 ICP524312 IML524312 IWH524312 JGD524312 JPZ524312 JZV524312 KJR524312 KTN524312 LDJ524312 LNF524312 LXB524312 MGX524312 MQT524312 NAP524312 NKL524312 NUH524312 OED524312 ONZ524312 OXV524312 PHR524312 PRN524312 QBJ524312 QLF524312 QVB524312 REX524312 ROT524312 RYP524312 SIL524312 SSH524312 TCD524312 TLZ524312 TVV524312 UFR524312 UPN524312 UZJ524312 VJF524312 VTB524312 WCX524312 WMT524312 WWP524312 T589848 KD589848 TZ589848 ADV589848 ANR589848 AXN589848 BHJ589848 BRF589848 CBB589848 CKX589848 CUT589848 DEP589848 DOL589848 DYH589848 EID589848 ERZ589848 FBV589848 FLR589848 FVN589848 GFJ589848 GPF589848 GZB589848 HIX589848 HST589848 ICP589848 IML589848 IWH589848 JGD589848 JPZ589848 JZV589848 KJR589848 KTN589848 LDJ589848 LNF589848 LXB589848 MGX589848 MQT589848 NAP589848 NKL589848 NUH589848 OED589848 ONZ589848 OXV589848 PHR589848 PRN589848 QBJ589848 QLF589848 QVB589848 REX589848 ROT589848 RYP589848 SIL589848 SSH589848 TCD589848 TLZ589848 TVV589848 UFR589848 UPN589848 UZJ589848 VJF589848 VTB589848 WCX589848 WMT589848 WWP589848 T655384 KD655384 TZ655384 ADV655384 ANR655384 AXN655384 BHJ655384 BRF655384 CBB655384 CKX655384 CUT655384 DEP655384 DOL655384 DYH655384 EID655384 ERZ655384 FBV655384 FLR655384 FVN655384 GFJ655384 GPF655384 GZB655384 HIX655384 HST655384 ICP655384 IML655384 IWH655384 JGD655384 JPZ655384 JZV655384 KJR655384 KTN655384 LDJ655384 LNF655384 LXB655384 MGX655384 MQT655384 NAP655384 NKL655384 NUH655384 OED655384 ONZ655384 OXV655384 PHR655384 PRN655384 QBJ655384 QLF655384 QVB655384 REX655384 ROT655384 RYP655384 SIL655384 SSH655384 TCD655384 TLZ655384 TVV655384 UFR655384 UPN655384 UZJ655384 VJF655384 VTB655384 WCX655384 WMT655384 WWP655384 T720920 KD720920 TZ720920 ADV720920 ANR720920 AXN720920 BHJ720920 BRF720920 CBB720920 CKX720920 CUT720920 DEP720920 DOL720920 DYH720920 EID720920 ERZ720920 FBV720920 FLR720920 FVN720920 GFJ720920 GPF720920 GZB720920 HIX720920 HST720920 ICP720920 IML720920 IWH720920 JGD720920 JPZ720920 JZV720920 KJR720920 KTN720920 LDJ720920 LNF720920 LXB720920 MGX720920 MQT720920 NAP720920 NKL720920 NUH720920 OED720920 ONZ720920 OXV720920 PHR720920 PRN720920 QBJ720920 QLF720920 QVB720920 REX720920 ROT720920 RYP720920 SIL720920 SSH720920 TCD720920 TLZ720920 TVV720920 UFR720920 UPN720920 UZJ720920 VJF720920 VTB720920 WCX720920 WMT720920 WWP720920 T786456 KD786456 TZ786456 ADV786456 ANR786456 AXN786456 BHJ786456 BRF786456 CBB786456 CKX786456 CUT786456 DEP786456 DOL786456 DYH786456 EID786456 ERZ786456 FBV786456 FLR786456 FVN786456 GFJ786456 GPF786456 GZB786456 HIX786456 HST786456 ICP786456 IML786456 IWH786456 JGD786456 JPZ786456 JZV786456 KJR786456 KTN786456 LDJ786456 LNF786456 LXB786456 MGX786456 MQT786456 NAP786456 NKL786456 NUH786456 OED786456 ONZ786456 OXV786456 PHR786456 PRN786456 QBJ786456 QLF786456 QVB786456 REX786456 ROT786456 RYP786456 SIL786456 SSH786456 TCD786456 TLZ786456 TVV786456 UFR786456 UPN786456 UZJ786456 VJF786456 VTB786456 WCX786456 WMT786456 WWP786456 T851992 KD851992 TZ851992 ADV851992 ANR851992 AXN851992 BHJ851992 BRF851992 CBB851992 CKX851992 CUT851992 DEP851992 DOL851992 DYH851992 EID851992 ERZ851992 FBV851992 FLR851992 FVN851992 GFJ851992 GPF851992 GZB851992 HIX851992 HST851992 ICP851992 IML851992 IWH851992 JGD851992 JPZ851992 JZV851992 KJR851992 KTN851992 LDJ851992 LNF851992 LXB851992 MGX851992 MQT851992 NAP851992 NKL851992 NUH851992 OED851992 ONZ851992 OXV851992 PHR851992 PRN851992 QBJ851992 QLF851992 QVB851992 REX851992 ROT851992 RYP851992 SIL851992 SSH851992 TCD851992 TLZ851992 TVV851992 UFR851992 UPN851992 UZJ851992 VJF851992 VTB851992 WCX851992 WMT851992 WWP851992 T917528 KD917528 TZ917528 ADV917528 ANR917528 AXN917528 BHJ917528 BRF917528 CBB917528 CKX917528 CUT917528 DEP917528 DOL917528 DYH917528 EID917528 ERZ917528 FBV917528 FLR917528 FVN917528 GFJ917528 GPF917528 GZB917528 HIX917528 HST917528 ICP917528 IML917528 IWH917528 JGD917528 JPZ917528 JZV917528 KJR917528 KTN917528 LDJ917528 LNF917528 LXB917528 MGX917528 MQT917528 NAP917528 NKL917528 NUH917528 OED917528 ONZ917528 OXV917528 PHR917528 PRN917528 QBJ917528 QLF917528 QVB917528 REX917528 ROT917528 RYP917528 SIL917528 SSH917528 TCD917528 TLZ917528 TVV917528 UFR917528 UPN917528 UZJ917528 VJF917528 VTB917528 WCX917528 WMT917528 WWP917528 T983064 KD983064 TZ983064 ADV983064 ANR983064 AXN983064 BHJ983064 BRF983064 CBB983064 CKX983064 CUT983064 DEP983064 DOL983064 DYH983064 EID983064 ERZ983064 FBV983064 FLR983064 FVN983064 GFJ983064 GPF983064 GZB983064 HIX983064 HST983064 ICP983064 IML983064 IWH983064 JGD983064 JPZ983064 JZV983064 KJR983064 KTN983064 LDJ983064 LNF983064 LXB983064 MGX983064 MQT983064 NAP983064 NKL983064 NUH983064 OED983064 ONZ983064 OXV983064 PHR983064 PRN983064 QBJ983064 QLF983064 QVB983064 REX983064 ROT983064 RYP983064 SIL983064 SSH983064 TCD983064 TLZ983064 TVV983064 UFR983064 UPN983064 UZJ983064 VJF983064 VTB983064 WCX983064 WMT983064 VTB24 VJF24 UZJ24 UPN24 UFR24 TVV24 TLZ24 TCD24 SSH24 SIL24 RYP24 ROT24 REX24 QVB24 QLF24 QBJ24 PRN24 PHR24 OXV24 ONZ24 OED24 NUH24 NKL24 NAP24 MQT24 MGX24 LXB24 LNF24 LDJ24 KTN24 KJR24 JZV24 JPZ24 JGD24 IWH24 IML24 ICP24 HST24 HIX24 GZB24 GPF24 GFJ24 FVN24 FLR24 FBV24 ERZ24 EID24 DYH24 DOL24 DEP24 CUT24 CKX24 CBB24 BRF24 BHJ24 AXN24 ANR24 ADV24 TZ24 KD24 WWP24 WWN24 WMR24 WCV24 VSZ24 VJD24 UZH24 UPL24 UFP24 TVT24 TLX24 TCB24 SSF24 SIJ24 RYN24 ROR24 REV24 QUZ24 QLD24 QBH24 PRL24 PHP24 OXT24 ONX24 OEB24 NUF24 NKJ24 NAN24 MQR24 MGV24 LWZ24 LND24 LDH24 KTL24 KJP24 JZT24 JPX24 JGB24 IWF24 IMJ24 ICN24 HSR24 HIV24 GYZ24 GPD24 GFH24 FVL24 FLP24 FBT24 ERX24 EIB24 DYF24 DOJ24 DEN24 CUR24 CKV24 CAZ24 BRD24 BHH24 AXL24 ANP24 ADT24 TX24 KB24 R24 WMT24 WCX24 R28 WWP28 WMT28 WCX28 VTB28 VJF28 UZJ28 UPN28 UFR28 TVV28 TLZ28 TCD28 SSH28 SIL28 RYP28 ROT28 REX28 QVB28 QLF28 QBJ28 PRN28 PHR28 OXV28 ONZ28 OED28 NUH28 NKL28 NAP28 MQT28 MGX28 LXB28 LNF28 LDJ28 KTN28 KJR28 JZV28 JPZ28 JGD28 IWH28 IML28 ICP28 HST28 HIX28 GZB28 GPF28 GFJ28 FVN28 FLR28 FBV28 ERZ28 EID28 DYH28 DOL28 DEP28 CUT28 CKX28 CBB28 BRF28 BHJ28 AXN28 ANR28 ADV28 TZ28 KD28 T28 WWN28 WMR28 WCV28 VSZ28 VJD28 UZH28 UPL28 UFP28 TVT28 TLX28 TCB28 SSF28 SIJ28 RYN28 ROR28 REV28 QUZ28 QLD28 QBH28 PRL28 PHP28 OXT28 ONX28 OEB28 NUF28 NKJ28 NAN28 MQR28 MGV28 LWZ28 LND28 LDH28 KTL28 KJP28 JZT28 JPX28 JGB28 IWF28 IMJ28 ICN28 HSR28 HIV28 GYZ28 GPD28 GFH28 FVL28 FLP28 FBT28 ERX28 EIB28 DYF28 DOJ28 DEN28 CUR28 CKV28 CAZ28 BRD28 BHH28 AXL28 ANP28 ADT28 TX28 KB28 Y65560 Y131096 Y196632 Y262168 Y327704 Y393240 Y458776 Y524312 Y589848 Y655384 Y720920 Y786456 Y851992 Y917528 Y983064 AA65560 AA131096 AA196632 AA262168 AA327704 AA393240 AA458776 AA524312 AA589848 AA655384 AA720920 AA786456 AA851992 AA917528 AA983064 Y24 Y28 AA28 AF65560 AF131096 AF196632 AF262168 AF327704 AF393240 AF458776 AF524312 AF589848 AF655384 AF720920 AF786456 AF851992 AF917528 AF983064 AH65560 AH131096 AH196632 AH262168 AH327704 AH393240 AH458776 AH524312 AH589848 AH655384 AH720920 AH786456 AH851992 AH917528 AH983064 AF24 AF28 AH28"/>
    <dataValidation allowBlank="1" showInputMessage="1" showErrorMessage="1" prompt="Для выбора выполните двойной щелчок левой клавиши мыши по соответствующей ячейке." sqref="S65560 KC65560 TY65560 ADU65560 ANQ65560 AXM65560 BHI65560 BRE65560 CBA65560 CKW65560 CUS65560 DEO65560 DOK65560 DYG65560 EIC65560 ERY65560 FBU65560 FLQ65560 FVM65560 GFI65560 GPE65560 GZA65560 HIW65560 HSS65560 ICO65560 IMK65560 IWG65560 JGC65560 JPY65560 JZU65560 KJQ65560 KTM65560 LDI65560 LNE65560 LXA65560 MGW65560 MQS65560 NAO65560 NKK65560 NUG65560 OEC65560 ONY65560 OXU65560 PHQ65560 PRM65560 QBI65560 QLE65560 QVA65560 REW65560 ROS65560 RYO65560 SIK65560 SSG65560 TCC65560 TLY65560 TVU65560 UFQ65560 UPM65560 UZI65560 VJE65560 VTA65560 WCW65560 WMS65560 WWO65560 S131096 KC131096 TY131096 ADU131096 ANQ131096 AXM131096 BHI131096 BRE131096 CBA131096 CKW131096 CUS131096 DEO131096 DOK131096 DYG131096 EIC131096 ERY131096 FBU131096 FLQ131096 FVM131096 GFI131096 GPE131096 GZA131096 HIW131096 HSS131096 ICO131096 IMK131096 IWG131096 JGC131096 JPY131096 JZU131096 KJQ131096 KTM131096 LDI131096 LNE131096 LXA131096 MGW131096 MQS131096 NAO131096 NKK131096 NUG131096 OEC131096 ONY131096 OXU131096 PHQ131096 PRM131096 QBI131096 QLE131096 QVA131096 REW131096 ROS131096 RYO131096 SIK131096 SSG131096 TCC131096 TLY131096 TVU131096 UFQ131096 UPM131096 UZI131096 VJE131096 VTA131096 WCW131096 WMS131096 WWO131096 S196632 KC196632 TY196632 ADU196632 ANQ196632 AXM196632 BHI196632 BRE196632 CBA196632 CKW196632 CUS196632 DEO196632 DOK196632 DYG196632 EIC196632 ERY196632 FBU196632 FLQ196632 FVM196632 GFI196632 GPE196632 GZA196632 HIW196632 HSS196632 ICO196632 IMK196632 IWG196632 JGC196632 JPY196632 JZU196632 KJQ196632 KTM196632 LDI196632 LNE196632 LXA196632 MGW196632 MQS196632 NAO196632 NKK196632 NUG196632 OEC196632 ONY196632 OXU196632 PHQ196632 PRM196632 QBI196632 QLE196632 QVA196632 REW196632 ROS196632 RYO196632 SIK196632 SSG196632 TCC196632 TLY196632 TVU196632 UFQ196632 UPM196632 UZI196632 VJE196632 VTA196632 WCW196632 WMS196632 WWO196632 S262168 KC262168 TY262168 ADU262168 ANQ262168 AXM262168 BHI262168 BRE262168 CBA262168 CKW262168 CUS262168 DEO262168 DOK262168 DYG262168 EIC262168 ERY262168 FBU262168 FLQ262168 FVM262168 GFI262168 GPE262168 GZA262168 HIW262168 HSS262168 ICO262168 IMK262168 IWG262168 JGC262168 JPY262168 JZU262168 KJQ262168 KTM262168 LDI262168 LNE262168 LXA262168 MGW262168 MQS262168 NAO262168 NKK262168 NUG262168 OEC262168 ONY262168 OXU262168 PHQ262168 PRM262168 QBI262168 QLE262168 QVA262168 REW262168 ROS262168 RYO262168 SIK262168 SSG262168 TCC262168 TLY262168 TVU262168 UFQ262168 UPM262168 UZI262168 VJE262168 VTA262168 WCW262168 WMS262168 WWO262168 S327704 KC327704 TY327704 ADU327704 ANQ327704 AXM327704 BHI327704 BRE327704 CBA327704 CKW327704 CUS327704 DEO327704 DOK327704 DYG327704 EIC327704 ERY327704 FBU327704 FLQ327704 FVM327704 GFI327704 GPE327704 GZA327704 HIW327704 HSS327704 ICO327704 IMK327704 IWG327704 JGC327704 JPY327704 JZU327704 KJQ327704 KTM327704 LDI327704 LNE327704 LXA327704 MGW327704 MQS327704 NAO327704 NKK327704 NUG327704 OEC327704 ONY327704 OXU327704 PHQ327704 PRM327704 QBI327704 QLE327704 QVA327704 REW327704 ROS327704 RYO327704 SIK327704 SSG327704 TCC327704 TLY327704 TVU327704 UFQ327704 UPM327704 UZI327704 VJE327704 VTA327704 WCW327704 WMS327704 WWO327704 S393240 KC393240 TY393240 ADU393240 ANQ393240 AXM393240 BHI393240 BRE393240 CBA393240 CKW393240 CUS393240 DEO393240 DOK393240 DYG393240 EIC393240 ERY393240 FBU393240 FLQ393240 FVM393240 GFI393240 GPE393240 GZA393240 HIW393240 HSS393240 ICO393240 IMK393240 IWG393240 JGC393240 JPY393240 JZU393240 KJQ393240 KTM393240 LDI393240 LNE393240 LXA393240 MGW393240 MQS393240 NAO393240 NKK393240 NUG393240 OEC393240 ONY393240 OXU393240 PHQ393240 PRM393240 QBI393240 QLE393240 QVA393240 REW393240 ROS393240 RYO393240 SIK393240 SSG393240 TCC393240 TLY393240 TVU393240 UFQ393240 UPM393240 UZI393240 VJE393240 VTA393240 WCW393240 WMS393240 WWO393240 S458776 KC458776 TY458776 ADU458776 ANQ458776 AXM458776 BHI458776 BRE458776 CBA458776 CKW458776 CUS458776 DEO458776 DOK458776 DYG458776 EIC458776 ERY458776 FBU458776 FLQ458776 FVM458776 GFI458776 GPE458776 GZA458776 HIW458776 HSS458776 ICO458776 IMK458776 IWG458776 JGC458776 JPY458776 JZU458776 KJQ458776 KTM458776 LDI458776 LNE458776 LXA458776 MGW458776 MQS458776 NAO458776 NKK458776 NUG458776 OEC458776 ONY458776 OXU458776 PHQ458776 PRM458776 QBI458776 QLE458776 QVA458776 REW458776 ROS458776 RYO458776 SIK458776 SSG458776 TCC458776 TLY458776 TVU458776 UFQ458776 UPM458776 UZI458776 VJE458776 VTA458776 WCW458776 WMS458776 WWO458776 S524312 KC524312 TY524312 ADU524312 ANQ524312 AXM524312 BHI524312 BRE524312 CBA524312 CKW524312 CUS524312 DEO524312 DOK524312 DYG524312 EIC524312 ERY524312 FBU524312 FLQ524312 FVM524312 GFI524312 GPE524312 GZA524312 HIW524312 HSS524312 ICO524312 IMK524312 IWG524312 JGC524312 JPY524312 JZU524312 KJQ524312 KTM524312 LDI524312 LNE524312 LXA524312 MGW524312 MQS524312 NAO524312 NKK524312 NUG524312 OEC524312 ONY524312 OXU524312 PHQ524312 PRM524312 QBI524312 QLE524312 QVA524312 REW524312 ROS524312 RYO524312 SIK524312 SSG524312 TCC524312 TLY524312 TVU524312 UFQ524312 UPM524312 UZI524312 VJE524312 VTA524312 WCW524312 WMS524312 WWO524312 S589848 KC589848 TY589848 ADU589848 ANQ589848 AXM589848 BHI589848 BRE589848 CBA589848 CKW589848 CUS589848 DEO589848 DOK589848 DYG589848 EIC589848 ERY589848 FBU589848 FLQ589848 FVM589848 GFI589848 GPE589848 GZA589848 HIW589848 HSS589848 ICO589848 IMK589848 IWG589848 JGC589848 JPY589848 JZU589848 KJQ589848 KTM589848 LDI589848 LNE589848 LXA589848 MGW589848 MQS589848 NAO589848 NKK589848 NUG589848 OEC589848 ONY589848 OXU589848 PHQ589848 PRM589848 QBI589848 QLE589848 QVA589848 REW589848 ROS589848 RYO589848 SIK589848 SSG589848 TCC589848 TLY589848 TVU589848 UFQ589848 UPM589848 UZI589848 VJE589848 VTA589848 WCW589848 WMS589848 WWO589848 S655384 KC655384 TY655384 ADU655384 ANQ655384 AXM655384 BHI655384 BRE655384 CBA655384 CKW655384 CUS655384 DEO655384 DOK655384 DYG655384 EIC655384 ERY655384 FBU655384 FLQ655384 FVM655384 GFI655384 GPE655384 GZA655384 HIW655384 HSS655384 ICO655384 IMK655384 IWG655384 JGC655384 JPY655384 JZU655384 KJQ655384 KTM655384 LDI655384 LNE655384 LXA655384 MGW655384 MQS655384 NAO655384 NKK655384 NUG655384 OEC655384 ONY655384 OXU655384 PHQ655384 PRM655384 QBI655384 QLE655384 QVA655384 REW655384 ROS655384 RYO655384 SIK655384 SSG655384 TCC655384 TLY655384 TVU655384 UFQ655384 UPM655384 UZI655384 VJE655384 VTA655384 WCW655384 WMS655384 WWO655384 S720920 KC720920 TY720920 ADU720920 ANQ720920 AXM720920 BHI720920 BRE720920 CBA720920 CKW720920 CUS720920 DEO720920 DOK720920 DYG720920 EIC720920 ERY720920 FBU720920 FLQ720920 FVM720920 GFI720920 GPE720920 GZA720920 HIW720920 HSS720920 ICO720920 IMK720920 IWG720920 JGC720920 JPY720920 JZU720920 KJQ720920 KTM720920 LDI720920 LNE720920 LXA720920 MGW720920 MQS720920 NAO720920 NKK720920 NUG720920 OEC720920 ONY720920 OXU720920 PHQ720920 PRM720920 QBI720920 QLE720920 QVA720920 REW720920 ROS720920 RYO720920 SIK720920 SSG720920 TCC720920 TLY720920 TVU720920 UFQ720920 UPM720920 UZI720920 VJE720920 VTA720920 WCW720920 WMS720920 WWO720920 S786456 KC786456 TY786456 ADU786456 ANQ786456 AXM786456 BHI786456 BRE786456 CBA786456 CKW786456 CUS786456 DEO786456 DOK786456 DYG786456 EIC786456 ERY786456 FBU786456 FLQ786456 FVM786456 GFI786456 GPE786456 GZA786456 HIW786456 HSS786456 ICO786456 IMK786456 IWG786456 JGC786456 JPY786456 JZU786456 KJQ786456 KTM786456 LDI786456 LNE786456 LXA786456 MGW786456 MQS786456 NAO786456 NKK786456 NUG786456 OEC786456 ONY786456 OXU786456 PHQ786456 PRM786456 QBI786456 QLE786456 QVA786456 REW786456 ROS786456 RYO786456 SIK786456 SSG786456 TCC786456 TLY786456 TVU786456 UFQ786456 UPM786456 UZI786456 VJE786456 VTA786456 WCW786456 WMS786456 WWO786456 S851992 KC851992 TY851992 ADU851992 ANQ851992 AXM851992 BHI851992 BRE851992 CBA851992 CKW851992 CUS851992 DEO851992 DOK851992 DYG851992 EIC851992 ERY851992 FBU851992 FLQ851992 FVM851992 GFI851992 GPE851992 GZA851992 HIW851992 HSS851992 ICO851992 IMK851992 IWG851992 JGC851992 JPY851992 JZU851992 KJQ851992 KTM851992 LDI851992 LNE851992 LXA851992 MGW851992 MQS851992 NAO851992 NKK851992 NUG851992 OEC851992 ONY851992 OXU851992 PHQ851992 PRM851992 QBI851992 QLE851992 QVA851992 REW851992 ROS851992 RYO851992 SIK851992 SSG851992 TCC851992 TLY851992 TVU851992 UFQ851992 UPM851992 UZI851992 VJE851992 VTA851992 WCW851992 WMS851992 WWO851992 S917528 KC917528 TY917528 ADU917528 ANQ917528 AXM917528 BHI917528 BRE917528 CBA917528 CKW917528 CUS917528 DEO917528 DOK917528 DYG917528 EIC917528 ERY917528 FBU917528 FLQ917528 FVM917528 GFI917528 GPE917528 GZA917528 HIW917528 HSS917528 ICO917528 IMK917528 IWG917528 JGC917528 JPY917528 JZU917528 KJQ917528 KTM917528 LDI917528 LNE917528 LXA917528 MGW917528 MQS917528 NAO917528 NKK917528 NUG917528 OEC917528 ONY917528 OXU917528 PHQ917528 PRM917528 QBI917528 QLE917528 QVA917528 REW917528 ROS917528 RYO917528 SIK917528 SSG917528 TCC917528 TLY917528 TVU917528 UFQ917528 UPM917528 UZI917528 VJE917528 VTA917528 WCW917528 WMS917528 WWO917528 S983064 KC983064 TY983064 ADU983064 ANQ983064 AXM983064 BHI983064 BRE983064 CBA983064 CKW983064 CUS983064 DEO983064 DOK983064 DYG983064 EIC983064 ERY983064 FBU983064 FLQ983064 FVM983064 GFI983064 GPE983064 GZA983064 HIW983064 HSS983064 ICO983064 IMK983064 IWG983064 JGC983064 JPY983064 JZU983064 KJQ983064 KTM983064 LDI983064 LNE983064 LXA983064 MGW983064 MQS983064 NAO983064 NKK983064 NUG983064 OEC983064 ONY983064 OXU983064 PHQ983064 PRM983064 QBI983064 QLE983064 QVA983064 REW983064 ROS983064 RYO983064 SIK983064 SSG983064 TCC983064 TLY983064 TVU983064 UFQ983064 UPM983064 UZI983064 VJE983064 VTA983064 WCW983064 WMS983064 WWO983064 U524312 U589848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U655384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U720920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U786456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U851992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U917528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U983064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U65560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U131096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U196632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U262168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WMU24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U24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WWQ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CY24 VTC24 VJG24 UZK24 UPO24 UFS24 TVW24 TMA24 TCE24 SSI24 SIM24 RYQ24 ROU24 REY24 QVC24 QLG24 QBK24 PRO24 PHS24 OXW24 OOA24 OEE24 NUI24 NKM24 NAQ24 MQU24 MGY24 LXC24 LNG24 LDK24 KTO24 KJS24 JZW24 JQA24 JGE24 IWI24 IMM24 ICQ24 HSU24 HIY24 GZC24 GPG24 GFK24 FVO24 FLS24 FBW24 ESA24 EIE24 DYI24 DOM24 DEQ24 CUU24 CKY24 CBC24 BRG24 BHK24 AXO24 ANS24 ADW24 UA24 TY24 KE24 WWO24 WMS24 WCW24 VTA24 VJE24 UZI24 UPM24 UFQ24 TVU24 TLY24 TCC24 SSG24 SIK24 RYO24 ROS24 REW24 QVA24 QLE24 QBI24 PRM24 PHQ24 OXU24 ONY24 OEC24 NUG24 NKK24 NAO24 MQS24 MGW24 LXA24 LNE24 LDI24 KTM24 KJQ24 JZU24 JPY24 JGC24 IWG24 IMK24 ICO24 HSS24 HIW24 GZA24 GPE24 GFI24 FVM24 FLQ24 FBU24 ERY24 EIC24 DYG24 DOK24 DEO24 CUS24 CKW24 CBA24 BRE24 BHI24 AXM24 ANQ24 ADU24 KC24 U327704 S24 U393240 U28 WWQ24 KC28 S28 WWQ28 WMU28 WCY28 VTC28 VJG28 UZK28 UPO28 UFS28 TVW28 TMA28 TCE28 SSI28 SIM28 RYQ28 ROU28 REY28 QVC28 QLG28 QBK28 PRO28 PHS28 OXW28 OOA28 OEE28 NUI28 NKM28 NAQ28 MQU28 MGY28 LXC28 LNG28 LDK28 KTO28 KJS28 JZW28 JQA28 JGE28 IWI28 IMM28 ICQ28 HSU28 HIY28 GZC28 GPG28 GFK28 FVO28 FLS28 FBW28 ESA28 EIE28 DYI28 DOM28 DEQ28 CUU28 CKY28 CBC28 BRG28 BHK28 AXO28 ANS28 ADW28 UA28 TY28 KE28 WWO28 WMS28 WCW28 VTA28 VJE28 UZI28 UPM28 UFQ28 TVU28 TLY28 TCC28 SSG28 SIK28 RYO28 ROS28 REW28 QVA28 QLE28 QBI28 PRM28 PHQ28 OXU28 ONY28 OEC28 NUG28 NKK28 NAO28 MQS28 MGW28 LXA28 LNE28 LDI28 KTM28 KJQ28 JZU28 JPY28 JGC28 IWG28 IMK28 ICO28 HSS28 HIW28 GZA28 GPE28 GFI28 FVM28 FLQ28 FBU28 ERY28 EIC28 DYG28 DOK28 DEO28 CUS28 CKW28 CBA28 BRE28 BHI28 AXM28 ANQ28 ADU28 U458776 Z65560 Z131096 Z196632 Z262168 Z327704 Z393240 Z458776 Z524312 Z589848 Z655384 Z720920 Z786456 Z851992 Z917528 Z983064 AB589848 AB655384 AB720920 AB786456 AB851992 AB917528 AB983064 AB65560 AB131096 AB196632 AB262168 AB24 AB327704 AB458776 AB393240 AB28 Z24 Z28 AB524312 AG65560 AG131096 AG196632 AG262168 AG327704 AG393240 AG458776 AG524312 AG589848 AG655384 AG720920 AG786456 AG851992 AG917528 AG983064 AI589848 AI655384 AI720920 AI786456 AI851992 AI917528 AI983064 AI65560 AI131096 AI196632 AI262168 AI24 AI327704 AI458776 AI393240 AI28 AG24 AG28 AI524312"/>
    <dataValidation allowBlank="1" promptTitle="checkPeriodRange" sqref="Q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Q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Q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Q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Q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Q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Q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Q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Q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Q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Q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Q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Q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Q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Q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Q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Q29 KA29 TW29 ADS29 ANO29 AXK29 BHG29 BRC29 CAY29 CKU29 CUQ29 DEM29 DOI29 DYE29 EIA29 ERW29 FBS29 FLO29 FVK29 GFG29 GPC29 GYY29 HIU29 HSQ29 ICM29 IMI29 IWE29 JGA29 JPW29 JZS29 KJO29 KTK29 LDG29 LNC29 LWY29 MGU29 MQQ29 NAM29 NKI29 NUE29 OEA29 ONW29 OXS29 PHO29 PRK29 QBG29 QLC29 QUY29 REU29 ROQ29 RYM29 SII29 SSE29 TCA29 TLW29 TVS29 UFO29 UPK29 UZG29 VJC29 VSY29 WCU29 WMQ29 WWM29 X25 X65561 X131097 X196633 X262169 X327705 X393241 X458777 X524313 X589849 X655385 X720921 X786457 X851993 X917529 X983065 X29 AE25 AE65561 AE131097 AE196633 AE262169 AE327705 AE393241 AE458777 AE524313 AE589849 AE655385 AE720921 AE786457 AE851993 AE917529 AE983065 AE29"/>
    <dataValidation allowBlank="1" sqref="WWH983066:WWS983072 JV65562:KG65568 TR65562:UC65568 ADN65562:ADY65568 ANJ65562:ANU65568 AXF65562:AXQ65568 BHB65562:BHM65568 BQX65562:BRI65568 CAT65562:CBE65568 CKP65562:CLA65568 CUL65562:CUW65568 DEH65562:DES65568 DOD65562:DOO65568 DXZ65562:DYK65568 EHV65562:EIG65568 ERR65562:ESC65568 FBN65562:FBY65568 FLJ65562:FLU65568 FVF65562:FVQ65568 GFB65562:GFM65568 GOX65562:GPI65568 GYT65562:GZE65568 HIP65562:HJA65568 HSL65562:HSW65568 ICH65562:ICS65568 IMD65562:IMO65568 IVZ65562:IWK65568 JFV65562:JGG65568 JPR65562:JQC65568 JZN65562:JZY65568 KJJ65562:KJU65568 KTF65562:KTQ65568 LDB65562:LDM65568 LMX65562:LNI65568 LWT65562:LXE65568 MGP65562:MHA65568 MQL65562:MQW65568 NAH65562:NAS65568 NKD65562:NKO65568 NTZ65562:NUK65568 ODV65562:OEG65568 ONR65562:OOC65568 OXN65562:OXY65568 PHJ65562:PHU65568 PRF65562:PRQ65568 QBB65562:QBM65568 QKX65562:QLI65568 QUT65562:QVE65568 REP65562:RFA65568 ROL65562:ROW65568 RYH65562:RYS65568 SID65562:SIO65568 SRZ65562:SSK65568 TBV65562:TCG65568 TLR65562:TMC65568 TVN65562:TVY65568 UFJ65562:UFU65568 UPF65562:UPQ65568 UZB65562:UZM65568 VIX65562:VJI65568 VST65562:VTE65568 WCP65562:WDA65568 WML65562:WMW65568 WWH65562:WWS65568 JV131098:KG131104 TR131098:UC131104 ADN131098:ADY131104 ANJ131098:ANU131104 AXF131098:AXQ131104 BHB131098:BHM131104 BQX131098:BRI131104 CAT131098:CBE131104 CKP131098:CLA131104 CUL131098:CUW131104 DEH131098:DES131104 DOD131098:DOO131104 DXZ131098:DYK131104 EHV131098:EIG131104 ERR131098:ESC131104 FBN131098:FBY131104 FLJ131098:FLU131104 FVF131098:FVQ131104 GFB131098:GFM131104 GOX131098:GPI131104 GYT131098:GZE131104 HIP131098:HJA131104 HSL131098:HSW131104 ICH131098:ICS131104 IMD131098:IMO131104 IVZ131098:IWK131104 JFV131098:JGG131104 JPR131098:JQC131104 JZN131098:JZY131104 KJJ131098:KJU131104 KTF131098:KTQ131104 LDB131098:LDM131104 LMX131098:LNI131104 LWT131098:LXE131104 MGP131098:MHA131104 MQL131098:MQW131104 NAH131098:NAS131104 NKD131098:NKO131104 NTZ131098:NUK131104 ODV131098:OEG131104 ONR131098:OOC131104 OXN131098:OXY131104 PHJ131098:PHU131104 PRF131098:PRQ131104 QBB131098:QBM131104 QKX131098:QLI131104 QUT131098:QVE131104 REP131098:RFA131104 ROL131098:ROW131104 RYH131098:RYS131104 SID131098:SIO131104 SRZ131098:SSK131104 TBV131098:TCG131104 TLR131098:TMC131104 TVN131098:TVY131104 UFJ131098:UFU131104 UPF131098:UPQ131104 UZB131098:UZM131104 VIX131098:VJI131104 VST131098:VTE131104 WCP131098:WDA131104 WML131098:WMW131104 WWH131098:WWS131104 JV196634:KG196640 TR196634:UC196640 ADN196634:ADY196640 ANJ196634:ANU196640 AXF196634:AXQ196640 BHB196634:BHM196640 BQX196634:BRI196640 CAT196634:CBE196640 CKP196634:CLA196640 CUL196634:CUW196640 DEH196634:DES196640 DOD196634:DOO196640 DXZ196634:DYK196640 EHV196634:EIG196640 ERR196634:ESC196640 FBN196634:FBY196640 FLJ196634:FLU196640 FVF196634:FVQ196640 GFB196634:GFM196640 GOX196634:GPI196640 GYT196634:GZE196640 HIP196634:HJA196640 HSL196634:HSW196640 ICH196634:ICS196640 IMD196634:IMO196640 IVZ196634:IWK196640 JFV196634:JGG196640 JPR196634:JQC196640 JZN196634:JZY196640 KJJ196634:KJU196640 KTF196634:KTQ196640 LDB196634:LDM196640 LMX196634:LNI196640 LWT196634:LXE196640 MGP196634:MHA196640 MQL196634:MQW196640 NAH196634:NAS196640 NKD196634:NKO196640 NTZ196634:NUK196640 ODV196634:OEG196640 ONR196634:OOC196640 OXN196634:OXY196640 PHJ196634:PHU196640 PRF196634:PRQ196640 QBB196634:QBM196640 QKX196634:QLI196640 QUT196634:QVE196640 REP196634:RFA196640 ROL196634:ROW196640 RYH196634:RYS196640 SID196634:SIO196640 SRZ196634:SSK196640 TBV196634:TCG196640 TLR196634:TMC196640 TVN196634:TVY196640 UFJ196634:UFU196640 UPF196634:UPQ196640 UZB196634:UZM196640 VIX196634:VJI196640 VST196634:VTE196640 WCP196634:WDA196640 WML196634:WMW196640 WWH196634:WWS196640 JV262170:KG262176 TR262170:UC262176 ADN262170:ADY262176 ANJ262170:ANU262176 AXF262170:AXQ262176 BHB262170:BHM262176 BQX262170:BRI262176 CAT262170:CBE262176 CKP262170:CLA262176 CUL262170:CUW262176 DEH262170:DES262176 DOD262170:DOO262176 DXZ262170:DYK262176 EHV262170:EIG262176 ERR262170:ESC262176 FBN262170:FBY262176 FLJ262170:FLU262176 FVF262170:FVQ262176 GFB262170:GFM262176 GOX262170:GPI262176 GYT262170:GZE262176 HIP262170:HJA262176 HSL262170:HSW262176 ICH262170:ICS262176 IMD262170:IMO262176 IVZ262170:IWK262176 JFV262170:JGG262176 JPR262170:JQC262176 JZN262170:JZY262176 KJJ262170:KJU262176 KTF262170:KTQ262176 LDB262170:LDM262176 LMX262170:LNI262176 LWT262170:LXE262176 MGP262170:MHA262176 MQL262170:MQW262176 NAH262170:NAS262176 NKD262170:NKO262176 NTZ262170:NUK262176 ODV262170:OEG262176 ONR262170:OOC262176 OXN262170:OXY262176 PHJ262170:PHU262176 PRF262170:PRQ262176 QBB262170:QBM262176 QKX262170:QLI262176 QUT262170:QVE262176 REP262170:RFA262176 ROL262170:ROW262176 RYH262170:RYS262176 SID262170:SIO262176 SRZ262170:SSK262176 TBV262170:TCG262176 TLR262170:TMC262176 TVN262170:TVY262176 UFJ262170:UFU262176 UPF262170:UPQ262176 UZB262170:UZM262176 VIX262170:VJI262176 VST262170:VTE262176 WCP262170:WDA262176 WML262170:WMW262176 WWH262170:WWS262176 JV327706:KG327712 TR327706:UC327712 ADN327706:ADY327712 ANJ327706:ANU327712 AXF327706:AXQ327712 BHB327706:BHM327712 BQX327706:BRI327712 CAT327706:CBE327712 CKP327706:CLA327712 CUL327706:CUW327712 DEH327706:DES327712 DOD327706:DOO327712 DXZ327706:DYK327712 EHV327706:EIG327712 ERR327706:ESC327712 FBN327706:FBY327712 FLJ327706:FLU327712 FVF327706:FVQ327712 GFB327706:GFM327712 GOX327706:GPI327712 GYT327706:GZE327712 HIP327706:HJA327712 HSL327706:HSW327712 ICH327706:ICS327712 IMD327706:IMO327712 IVZ327706:IWK327712 JFV327706:JGG327712 JPR327706:JQC327712 JZN327706:JZY327712 KJJ327706:KJU327712 KTF327706:KTQ327712 LDB327706:LDM327712 LMX327706:LNI327712 LWT327706:LXE327712 MGP327706:MHA327712 MQL327706:MQW327712 NAH327706:NAS327712 NKD327706:NKO327712 NTZ327706:NUK327712 ODV327706:OEG327712 ONR327706:OOC327712 OXN327706:OXY327712 PHJ327706:PHU327712 PRF327706:PRQ327712 QBB327706:QBM327712 QKX327706:QLI327712 QUT327706:QVE327712 REP327706:RFA327712 ROL327706:ROW327712 RYH327706:RYS327712 SID327706:SIO327712 SRZ327706:SSK327712 TBV327706:TCG327712 TLR327706:TMC327712 TVN327706:TVY327712 UFJ327706:UFU327712 UPF327706:UPQ327712 UZB327706:UZM327712 VIX327706:VJI327712 VST327706:VTE327712 WCP327706:WDA327712 WML327706:WMW327712 WWH327706:WWS327712 JV393242:KG393248 TR393242:UC393248 ADN393242:ADY393248 ANJ393242:ANU393248 AXF393242:AXQ393248 BHB393242:BHM393248 BQX393242:BRI393248 CAT393242:CBE393248 CKP393242:CLA393248 CUL393242:CUW393248 DEH393242:DES393248 DOD393242:DOO393248 DXZ393242:DYK393248 EHV393242:EIG393248 ERR393242:ESC393248 FBN393242:FBY393248 FLJ393242:FLU393248 FVF393242:FVQ393248 GFB393242:GFM393248 GOX393242:GPI393248 GYT393242:GZE393248 HIP393242:HJA393248 HSL393242:HSW393248 ICH393242:ICS393248 IMD393242:IMO393248 IVZ393242:IWK393248 JFV393242:JGG393248 JPR393242:JQC393248 JZN393242:JZY393248 KJJ393242:KJU393248 KTF393242:KTQ393248 LDB393242:LDM393248 LMX393242:LNI393248 LWT393242:LXE393248 MGP393242:MHA393248 MQL393242:MQW393248 NAH393242:NAS393248 NKD393242:NKO393248 NTZ393242:NUK393248 ODV393242:OEG393248 ONR393242:OOC393248 OXN393242:OXY393248 PHJ393242:PHU393248 PRF393242:PRQ393248 QBB393242:QBM393248 QKX393242:QLI393248 QUT393242:QVE393248 REP393242:RFA393248 ROL393242:ROW393248 RYH393242:RYS393248 SID393242:SIO393248 SRZ393242:SSK393248 TBV393242:TCG393248 TLR393242:TMC393248 TVN393242:TVY393248 UFJ393242:UFU393248 UPF393242:UPQ393248 UZB393242:UZM393248 VIX393242:VJI393248 VST393242:VTE393248 WCP393242:WDA393248 WML393242:WMW393248 WWH393242:WWS393248 JV458778:KG458784 TR458778:UC458784 ADN458778:ADY458784 ANJ458778:ANU458784 AXF458778:AXQ458784 BHB458778:BHM458784 BQX458778:BRI458784 CAT458778:CBE458784 CKP458778:CLA458784 CUL458778:CUW458784 DEH458778:DES458784 DOD458778:DOO458784 DXZ458778:DYK458784 EHV458778:EIG458784 ERR458778:ESC458784 FBN458778:FBY458784 FLJ458778:FLU458784 FVF458778:FVQ458784 GFB458778:GFM458784 GOX458778:GPI458784 GYT458778:GZE458784 HIP458778:HJA458784 HSL458778:HSW458784 ICH458778:ICS458784 IMD458778:IMO458784 IVZ458778:IWK458784 JFV458778:JGG458784 JPR458778:JQC458784 JZN458778:JZY458784 KJJ458778:KJU458784 KTF458778:KTQ458784 LDB458778:LDM458784 LMX458778:LNI458784 LWT458778:LXE458784 MGP458778:MHA458784 MQL458778:MQW458784 NAH458778:NAS458784 NKD458778:NKO458784 NTZ458778:NUK458784 ODV458778:OEG458784 ONR458778:OOC458784 OXN458778:OXY458784 PHJ458778:PHU458784 PRF458778:PRQ458784 QBB458778:QBM458784 QKX458778:QLI458784 QUT458778:QVE458784 REP458778:RFA458784 ROL458778:ROW458784 RYH458778:RYS458784 SID458778:SIO458784 SRZ458778:SSK458784 TBV458778:TCG458784 TLR458778:TMC458784 TVN458778:TVY458784 UFJ458778:UFU458784 UPF458778:UPQ458784 UZB458778:UZM458784 VIX458778:VJI458784 VST458778:VTE458784 WCP458778:WDA458784 WML458778:WMW458784 WWH458778:WWS458784 JV524314:KG524320 TR524314:UC524320 ADN524314:ADY524320 ANJ524314:ANU524320 AXF524314:AXQ524320 BHB524314:BHM524320 BQX524314:BRI524320 CAT524314:CBE524320 CKP524314:CLA524320 CUL524314:CUW524320 DEH524314:DES524320 DOD524314:DOO524320 DXZ524314:DYK524320 EHV524314:EIG524320 ERR524314:ESC524320 FBN524314:FBY524320 FLJ524314:FLU524320 FVF524314:FVQ524320 GFB524314:GFM524320 GOX524314:GPI524320 GYT524314:GZE524320 HIP524314:HJA524320 HSL524314:HSW524320 ICH524314:ICS524320 IMD524314:IMO524320 IVZ524314:IWK524320 JFV524314:JGG524320 JPR524314:JQC524320 JZN524314:JZY524320 KJJ524314:KJU524320 KTF524314:KTQ524320 LDB524314:LDM524320 LMX524314:LNI524320 LWT524314:LXE524320 MGP524314:MHA524320 MQL524314:MQW524320 NAH524314:NAS524320 NKD524314:NKO524320 NTZ524314:NUK524320 ODV524314:OEG524320 ONR524314:OOC524320 OXN524314:OXY524320 PHJ524314:PHU524320 PRF524314:PRQ524320 QBB524314:QBM524320 QKX524314:QLI524320 QUT524314:QVE524320 REP524314:RFA524320 ROL524314:ROW524320 RYH524314:RYS524320 SID524314:SIO524320 SRZ524314:SSK524320 TBV524314:TCG524320 TLR524314:TMC524320 TVN524314:TVY524320 UFJ524314:UFU524320 UPF524314:UPQ524320 UZB524314:UZM524320 VIX524314:VJI524320 VST524314:VTE524320 WCP524314:WDA524320 WML524314:WMW524320 WWH524314:WWS524320 JV589850:KG589856 TR589850:UC589856 ADN589850:ADY589856 ANJ589850:ANU589856 AXF589850:AXQ589856 BHB589850:BHM589856 BQX589850:BRI589856 CAT589850:CBE589856 CKP589850:CLA589856 CUL589850:CUW589856 DEH589850:DES589856 DOD589850:DOO589856 DXZ589850:DYK589856 EHV589850:EIG589856 ERR589850:ESC589856 FBN589850:FBY589856 FLJ589850:FLU589856 FVF589850:FVQ589856 GFB589850:GFM589856 GOX589850:GPI589856 GYT589850:GZE589856 HIP589850:HJA589856 HSL589850:HSW589856 ICH589850:ICS589856 IMD589850:IMO589856 IVZ589850:IWK589856 JFV589850:JGG589856 JPR589850:JQC589856 JZN589850:JZY589856 KJJ589850:KJU589856 KTF589850:KTQ589856 LDB589850:LDM589856 LMX589850:LNI589856 LWT589850:LXE589856 MGP589850:MHA589856 MQL589850:MQW589856 NAH589850:NAS589856 NKD589850:NKO589856 NTZ589850:NUK589856 ODV589850:OEG589856 ONR589850:OOC589856 OXN589850:OXY589856 PHJ589850:PHU589856 PRF589850:PRQ589856 QBB589850:QBM589856 QKX589850:QLI589856 QUT589850:QVE589856 REP589850:RFA589856 ROL589850:ROW589856 RYH589850:RYS589856 SID589850:SIO589856 SRZ589850:SSK589856 TBV589850:TCG589856 TLR589850:TMC589856 TVN589850:TVY589856 UFJ589850:UFU589856 UPF589850:UPQ589856 UZB589850:UZM589856 VIX589850:VJI589856 VST589850:VTE589856 WCP589850:WDA589856 WML589850:WMW589856 WWH589850:WWS589856 JV655386:KG655392 TR655386:UC655392 ADN655386:ADY655392 ANJ655386:ANU655392 AXF655386:AXQ655392 BHB655386:BHM655392 BQX655386:BRI655392 CAT655386:CBE655392 CKP655386:CLA655392 CUL655386:CUW655392 DEH655386:DES655392 DOD655386:DOO655392 DXZ655386:DYK655392 EHV655386:EIG655392 ERR655386:ESC655392 FBN655386:FBY655392 FLJ655386:FLU655392 FVF655386:FVQ655392 GFB655386:GFM655392 GOX655386:GPI655392 GYT655386:GZE655392 HIP655386:HJA655392 HSL655386:HSW655392 ICH655386:ICS655392 IMD655386:IMO655392 IVZ655386:IWK655392 JFV655386:JGG655392 JPR655386:JQC655392 JZN655386:JZY655392 KJJ655386:KJU655392 KTF655386:KTQ655392 LDB655386:LDM655392 LMX655386:LNI655392 LWT655386:LXE655392 MGP655386:MHA655392 MQL655386:MQW655392 NAH655386:NAS655392 NKD655386:NKO655392 NTZ655386:NUK655392 ODV655386:OEG655392 ONR655386:OOC655392 OXN655386:OXY655392 PHJ655386:PHU655392 PRF655386:PRQ655392 QBB655386:QBM655392 QKX655386:QLI655392 QUT655386:QVE655392 REP655386:RFA655392 ROL655386:ROW655392 RYH655386:RYS655392 SID655386:SIO655392 SRZ655386:SSK655392 TBV655386:TCG655392 TLR655386:TMC655392 TVN655386:TVY655392 UFJ655386:UFU655392 UPF655386:UPQ655392 UZB655386:UZM655392 VIX655386:VJI655392 VST655386:VTE655392 WCP655386:WDA655392 WML655386:WMW655392 WWH655386:WWS655392 JV720922:KG720928 TR720922:UC720928 ADN720922:ADY720928 ANJ720922:ANU720928 AXF720922:AXQ720928 BHB720922:BHM720928 BQX720922:BRI720928 CAT720922:CBE720928 CKP720922:CLA720928 CUL720922:CUW720928 DEH720922:DES720928 DOD720922:DOO720928 DXZ720922:DYK720928 EHV720922:EIG720928 ERR720922:ESC720928 FBN720922:FBY720928 FLJ720922:FLU720928 FVF720922:FVQ720928 GFB720922:GFM720928 GOX720922:GPI720928 GYT720922:GZE720928 HIP720922:HJA720928 HSL720922:HSW720928 ICH720922:ICS720928 IMD720922:IMO720928 IVZ720922:IWK720928 JFV720922:JGG720928 JPR720922:JQC720928 JZN720922:JZY720928 KJJ720922:KJU720928 KTF720922:KTQ720928 LDB720922:LDM720928 LMX720922:LNI720928 LWT720922:LXE720928 MGP720922:MHA720928 MQL720922:MQW720928 NAH720922:NAS720928 NKD720922:NKO720928 NTZ720922:NUK720928 ODV720922:OEG720928 ONR720922:OOC720928 OXN720922:OXY720928 PHJ720922:PHU720928 PRF720922:PRQ720928 QBB720922:QBM720928 QKX720922:QLI720928 QUT720922:QVE720928 REP720922:RFA720928 ROL720922:ROW720928 RYH720922:RYS720928 SID720922:SIO720928 SRZ720922:SSK720928 TBV720922:TCG720928 TLR720922:TMC720928 TVN720922:TVY720928 UFJ720922:UFU720928 UPF720922:UPQ720928 UZB720922:UZM720928 VIX720922:VJI720928 VST720922:VTE720928 WCP720922:WDA720928 WML720922:WMW720928 WWH720922:WWS720928 JV786458:KG786464 TR786458:UC786464 ADN786458:ADY786464 ANJ786458:ANU786464 AXF786458:AXQ786464 BHB786458:BHM786464 BQX786458:BRI786464 CAT786458:CBE786464 CKP786458:CLA786464 CUL786458:CUW786464 DEH786458:DES786464 DOD786458:DOO786464 DXZ786458:DYK786464 EHV786458:EIG786464 ERR786458:ESC786464 FBN786458:FBY786464 FLJ786458:FLU786464 FVF786458:FVQ786464 GFB786458:GFM786464 GOX786458:GPI786464 GYT786458:GZE786464 HIP786458:HJA786464 HSL786458:HSW786464 ICH786458:ICS786464 IMD786458:IMO786464 IVZ786458:IWK786464 JFV786458:JGG786464 JPR786458:JQC786464 JZN786458:JZY786464 KJJ786458:KJU786464 KTF786458:KTQ786464 LDB786458:LDM786464 LMX786458:LNI786464 LWT786458:LXE786464 MGP786458:MHA786464 MQL786458:MQW786464 NAH786458:NAS786464 NKD786458:NKO786464 NTZ786458:NUK786464 ODV786458:OEG786464 ONR786458:OOC786464 OXN786458:OXY786464 PHJ786458:PHU786464 PRF786458:PRQ786464 QBB786458:QBM786464 QKX786458:QLI786464 QUT786458:QVE786464 REP786458:RFA786464 ROL786458:ROW786464 RYH786458:RYS786464 SID786458:SIO786464 SRZ786458:SSK786464 TBV786458:TCG786464 TLR786458:TMC786464 TVN786458:TVY786464 UFJ786458:UFU786464 UPF786458:UPQ786464 UZB786458:UZM786464 VIX786458:VJI786464 VST786458:VTE786464 WCP786458:WDA786464 WML786458:WMW786464 WWH786458:WWS786464 JV851994:KG852000 TR851994:UC852000 ADN851994:ADY852000 ANJ851994:ANU852000 AXF851994:AXQ852000 BHB851994:BHM852000 BQX851994:BRI852000 CAT851994:CBE852000 CKP851994:CLA852000 CUL851994:CUW852000 DEH851994:DES852000 DOD851994:DOO852000 DXZ851994:DYK852000 EHV851994:EIG852000 ERR851994:ESC852000 FBN851994:FBY852000 FLJ851994:FLU852000 FVF851994:FVQ852000 GFB851994:GFM852000 GOX851994:GPI852000 GYT851994:GZE852000 HIP851994:HJA852000 HSL851994:HSW852000 ICH851994:ICS852000 IMD851994:IMO852000 IVZ851994:IWK852000 JFV851994:JGG852000 JPR851994:JQC852000 JZN851994:JZY852000 KJJ851994:KJU852000 KTF851994:KTQ852000 LDB851994:LDM852000 LMX851994:LNI852000 LWT851994:LXE852000 MGP851994:MHA852000 MQL851994:MQW852000 NAH851994:NAS852000 NKD851994:NKO852000 NTZ851994:NUK852000 ODV851994:OEG852000 ONR851994:OOC852000 OXN851994:OXY852000 PHJ851994:PHU852000 PRF851994:PRQ852000 QBB851994:QBM852000 QKX851994:QLI852000 QUT851994:QVE852000 REP851994:RFA852000 ROL851994:ROW852000 RYH851994:RYS852000 SID851994:SIO852000 SRZ851994:SSK852000 TBV851994:TCG852000 TLR851994:TMC852000 TVN851994:TVY852000 UFJ851994:UFU852000 UPF851994:UPQ852000 UZB851994:UZM852000 VIX851994:VJI852000 VST851994:VTE852000 WCP851994:WDA852000 WML851994:WMW852000 WWH851994:WWS852000 JV917530:KG917536 TR917530:UC917536 ADN917530:ADY917536 ANJ917530:ANU917536 AXF917530:AXQ917536 BHB917530:BHM917536 BQX917530:BRI917536 CAT917530:CBE917536 CKP917530:CLA917536 CUL917530:CUW917536 DEH917530:DES917536 DOD917530:DOO917536 DXZ917530:DYK917536 EHV917530:EIG917536 ERR917530:ESC917536 FBN917530:FBY917536 FLJ917530:FLU917536 FVF917530:FVQ917536 GFB917530:GFM917536 GOX917530:GPI917536 GYT917530:GZE917536 HIP917530:HJA917536 HSL917530:HSW917536 ICH917530:ICS917536 IMD917530:IMO917536 IVZ917530:IWK917536 JFV917530:JGG917536 JPR917530:JQC917536 JZN917530:JZY917536 KJJ917530:KJU917536 KTF917530:KTQ917536 LDB917530:LDM917536 LMX917530:LNI917536 LWT917530:LXE917536 MGP917530:MHA917536 MQL917530:MQW917536 NAH917530:NAS917536 NKD917530:NKO917536 NTZ917530:NUK917536 ODV917530:OEG917536 ONR917530:OOC917536 OXN917530:OXY917536 PHJ917530:PHU917536 PRF917530:PRQ917536 QBB917530:QBM917536 QKX917530:QLI917536 QUT917530:QVE917536 REP917530:RFA917536 ROL917530:ROW917536 RYH917530:RYS917536 SID917530:SIO917536 SRZ917530:SSK917536 TBV917530:TCG917536 TLR917530:TMC917536 TVN917530:TVY917536 UFJ917530:UFU917536 UPF917530:UPQ917536 UZB917530:UZM917536 VIX917530:VJI917536 VST917530:VTE917536 WCP917530:WDA917536 WML917530:WMW917536 WWH917530:WWS917536 JV983066:KG983072 TR983066:UC983072 ADN983066:ADY983072 ANJ983066:ANU983072 AXF983066:AXQ983072 BHB983066:BHM983072 BQX983066:BRI983072 CAT983066:CBE983072 CKP983066:CLA983072 CUL983066:CUW983072 DEH983066:DES983072 DOD983066:DOO983072 DXZ983066:DYK983072 EHV983066:EIG983072 ERR983066:ESC983072 FBN983066:FBY983072 FLJ983066:FLU983072 FVF983066:FVQ983072 GFB983066:GFM983072 GOX983066:GPI983072 GYT983066:GZE983072 HIP983066:HJA983072 HSL983066:HSW983072 ICH983066:ICS983072 IMD983066:IMO983072 IVZ983066:IWK983072 JFV983066:JGG983072 JPR983066:JQC983072 JZN983066:JZY983072 KJJ983066:KJU983072 KTF983066:KTQ983072 LDB983066:LDM983072 LMX983066:LNI983072 LWT983066:LXE983072 MGP983066:MHA983072 MQL983066:MQW983072 NAH983066:NAS983072 NKD983066:NKO983072 NTZ983066:NUK983072 ODV983066:OEG983072 ONR983066:OOC983072 OXN983066:OXY983072 PHJ983066:PHU983072 PRF983066:PRQ983072 QBB983066:QBM983072 QKX983066:QLI983072 QUT983066:QVE983072 REP983066:RFA983072 ROL983066:ROW983072 RYH983066:RYS983072 SID983066:SIO983072 SRZ983066:SSK983072 TBV983066:TCG983072 TLR983066:TMC983072 TVN983066:TVY983072 UFJ983066:UFU983072 UPF983066:UPQ983072 UZB983066:UZM983072 VIX983066:VJI983072 VST983066:VTE983072 WCP983066:WDA983072 WML983066:WMW983072 ADN30:ADY32 TR30:UC32 JV30:KG32 WWH30:WWS32 WML30:WMW32 WCP30:WDA32 VST30:VTE32 VIX30:VJI32 UZB30:UZM32 UPF30:UPQ32 UFJ30:UFU32 TVN30:TVY32 TLR30:TMC32 TBV30:TCG32 SRZ30:SSK32 SID30:SIO32 RYH30:RYS32 ROL30:ROW32 REP30:RFA32 QUT30:QVE32 QKX30:QLI32 QBB30:QBM32 PRF30:PRQ32 PHJ30:PHU32 OXN30:OXY32 ONR30:OOC32 ODV30:OEG32 NTZ30:NUK32 NKD30:NKO32 NAH30:NAS32 MQL30:MQW32 MGP30:MHA32 LWT30:LXE32 LMX30:LNI32 LDB30:LDM32 KTF30:KTQ32 KJJ30:KJU32 JZN30:JZY32 JPR30:JQC32 JFV30:JGG32 IVZ30:IWK32 IMD30:IMO32 ICH30:ICS32 HSL30:HSW32 HIP30:HJA32 GYT30:GZE32 GOX30:GPI32 GFB30:GFM32 FVF30:FVQ32 FLJ30:FLU32 FBN30:FBY32 ERR30:ESC32 EHV30:EIG32 DXZ30:DYK32 DOD30:DOO32 DEH30:DES32 CUL30:CUW32 CKP30:CLA32 CAT30:CBE32 BQX30:BRI32 BHB30:BHM32 AXF30:AXQ32 ANJ30:ANU32 ANJ26:ANU26 AXF26:AXQ26 BHB26:BHM26 BQX26:BRI26 CAT26:CBE26 CKP26:CLA26 CUL26:CUW26 DEH26:DES26 DOD26:DOO26 DXZ26:DYK26 EHV26:EIG26 ERR26:ESC26 FBN26:FBY26 FLJ26:FLU26 FVF26:FVQ26 GFB26:GFM26 GOX26:GPI26 GYT26:GZE26 HIP26:HJA26 HSL26:HSW26 ICH26:ICS26 IMD26:IMO26 IVZ26:IWK26 JFV26:JGG26 JPR26:JQC26 JZN26:JZY26 KJJ26:KJU26 KTF26:KTQ26 LDB26:LDM26 LMX26:LNI26 LWT26:LXE26 MGP26:MHA26 MQL26:MQW26 NAH26:NAS26 NKD26:NKO26 NTZ26:NUK26 ODV26:OEG26 ONR26:OOC26 OXN26:OXY26 PHJ26:PHU26 PRF26:PRQ26 QBB26:QBM26 QKX26:QLI26 QUT26:QVE26 REP26:RFA26 ROL26:ROW26 RYH26:RYS26 SID26:SIO26 SRZ26:SSK26 TBV26:TCG26 TLR26:TMC26 TVN26:TVY26 UFJ26:UFU26 UPF26:UPQ26 UZB26:UZM26 VIX26:VJI26 VST26:VTE26 WCP26:WDA26 WML26:WMW26 WWH26:WWS26 JV26:KG26 TR26:UC26 ADN26:ADY26 L31:AK32 L131098:AK131104 L196634:AK196640 L262170:AK262176 L327706:AK327712 L393242:AK393248 L458778:AK458784 L524314:AK524320 L589850:AK589856 L655386:AK655392 L720922:AK720928 L786458:AK786464 L851994:AK852000 L917530:AK917536 L983066:AK983072 L65562:AK65568 L26:AJ26 L30:AJ30"/>
    <dataValidation type="decimal" allowBlank="1" showErrorMessage="1" errorTitle="Ошибка" error="Допускается ввод только действительных чисел!" sqref="O24 O28 V24 V28 AC24 AC28">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V23 AC23 O27:AJ27">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formula1>900</formula1>
    </dataValidation>
    <dataValidation type="list" allowBlank="1" showInputMessage="1" showErrorMessage="1" errorTitle="Ошибка" error="Выберите значение из списка" sqref="WWI983064 M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M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M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M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M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M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M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M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M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M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M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M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M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M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M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M24 WWI24 WMM24 WCQ24 JW28 TS28 ADO28 ANK28 AXG28 M28 WWI28 WMM28 WCQ28 VSU28 VIY28 UZC28 UPG28 UFK28 TVO28 TLS28 TBW28 SSA28 SIE28 RYI28 ROM28 REQ28 QUU28 QKY28 QBC28 PRG28 PHK28 OXO28 ONS28 ODW28 NUA28 NKE28 NAI28 MQM28 MGQ28 LWU28 LMY28 LDC28 KTG28 KJK28 JZO28 JPS28 JFW28 IWA28 IME28 ICI28 HSM28 HIQ28 GYU28 GOY28 GFC28 FVG28 FLK28 FBO28 ERS28 EHW28 DYA28 DOE28 DEI28 CUM28 CKQ28 CAU28 BQY28 BHC28">
      <formula1>пр</formula1>
    </dataValidation>
  </dataValidations>
  <pageMargins left="0.70866141732283472" right="0.70866141732283472" top="0.74803149606299213" bottom="0.74803149606299213" header="0.31496062992125984" footer="0.31496062992125984"/>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F1" workbookViewId="0">
      <selection activeCell="I21" sqref="I21"/>
    </sheetView>
  </sheetViews>
  <sheetFormatPr defaultRowHeight="15"/>
  <cols>
    <col min="1" max="3" width="0" hidden="1" customWidth="1"/>
    <col min="4" max="4" width="8.7109375" hidden="1" customWidth="1"/>
    <col min="5" max="5" width="9.140625" hidden="1" customWidth="1"/>
    <col min="6" max="6" width="11.5703125" customWidth="1"/>
    <col min="7" max="7" width="29.140625" customWidth="1"/>
    <col min="8" max="8" width="33.5703125" customWidth="1"/>
    <col min="9" max="9" width="75.28515625" customWidth="1"/>
  </cols>
  <sheetData>
    <row r="1" spans="1:20">
      <c r="A1" s="254" t="s">
        <v>88</v>
      </c>
      <c r="B1" s="232"/>
      <c r="C1" s="232"/>
      <c r="D1" s="232"/>
      <c r="E1" s="232"/>
      <c r="F1" s="232"/>
      <c r="G1" s="232"/>
      <c r="H1" s="232"/>
      <c r="I1" s="232"/>
      <c r="J1" s="232"/>
      <c r="K1" s="232"/>
      <c r="L1" s="232"/>
      <c r="M1" s="232"/>
      <c r="N1" s="232"/>
      <c r="O1" s="232"/>
      <c r="P1" s="232"/>
      <c r="Q1" s="232"/>
      <c r="R1" s="232"/>
      <c r="S1" s="232"/>
      <c r="T1" s="232"/>
    </row>
    <row r="2" spans="1:20" ht="22.5">
      <c r="A2" s="232"/>
      <c r="B2" s="232"/>
      <c r="C2" s="232"/>
      <c r="D2" s="232"/>
      <c r="E2" s="232"/>
      <c r="F2" s="394" t="s">
        <v>101</v>
      </c>
      <c r="G2" s="395"/>
      <c r="H2" s="396"/>
      <c r="I2" s="249"/>
      <c r="J2" s="232"/>
      <c r="K2" s="232"/>
      <c r="L2" s="232"/>
      <c r="M2" s="232"/>
      <c r="N2" s="232"/>
      <c r="O2" s="232"/>
      <c r="P2" s="232"/>
      <c r="Q2" s="232"/>
      <c r="R2" s="232"/>
      <c r="S2" s="232"/>
      <c r="T2" s="232"/>
    </row>
    <row r="3" spans="1:20">
      <c r="A3" s="232"/>
      <c r="B3" s="232"/>
      <c r="C3" s="232"/>
      <c r="D3" s="232"/>
      <c r="E3" s="232"/>
      <c r="F3" s="232"/>
      <c r="G3" s="232"/>
      <c r="H3" s="232"/>
      <c r="I3" s="232"/>
      <c r="J3" s="232"/>
      <c r="K3" s="232"/>
      <c r="L3" s="232"/>
      <c r="M3" s="232"/>
      <c r="N3" s="232"/>
      <c r="O3" s="232"/>
      <c r="P3" s="232"/>
      <c r="Q3" s="232"/>
      <c r="R3" s="232"/>
      <c r="S3" s="232"/>
      <c r="T3" s="232"/>
    </row>
    <row r="4" spans="1:20">
      <c r="A4" s="224"/>
      <c r="B4" s="224"/>
      <c r="C4" s="224"/>
      <c r="D4" s="224"/>
      <c r="E4" s="253"/>
      <c r="F4" s="356" t="s">
        <v>102</v>
      </c>
      <c r="G4" s="356"/>
      <c r="H4" s="356"/>
      <c r="I4" s="433" t="s">
        <v>103</v>
      </c>
      <c r="J4" s="224"/>
      <c r="K4" s="224"/>
      <c r="L4" s="224"/>
      <c r="M4" s="224"/>
      <c r="N4" s="224"/>
      <c r="O4" s="224"/>
      <c r="P4" s="224"/>
      <c r="Q4" s="224"/>
      <c r="R4" s="224"/>
      <c r="S4" s="224"/>
      <c r="T4" s="224"/>
    </row>
    <row r="5" spans="1:20">
      <c r="A5" s="224"/>
      <c r="B5" s="224"/>
      <c r="C5" s="224"/>
      <c r="D5" s="224"/>
      <c r="E5" s="253"/>
      <c r="F5" s="223" t="s">
        <v>52</v>
      </c>
      <c r="G5" s="243" t="s">
        <v>104</v>
      </c>
      <c r="H5" s="239" t="s">
        <v>105</v>
      </c>
      <c r="I5" s="433"/>
      <c r="J5" s="224"/>
      <c r="K5" s="224"/>
      <c r="L5" s="224"/>
      <c r="M5" s="224"/>
      <c r="N5" s="224"/>
      <c r="O5" s="224"/>
      <c r="P5" s="224"/>
      <c r="Q5" s="224"/>
      <c r="R5" s="224"/>
      <c r="S5" s="224"/>
      <c r="T5" s="224"/>
    </row>
    <row r="6" spans="1:20">
      <c r="A6" s="224"/>
      <c r="B6" s="224"/>
      <c r="C6" s="224"/>
      <c r="D6" s="224"/>
      <c r="E6" s="253"/>
      <c r="F6" s="201" t="s">
        <v>54</v>
      </c>
      <c r="G6" s="222">
        <v>2</v>
      </c>
      <c r="H6" s="265">
        <v>3</v>
      </c>
      <c r="I6" s="221">
        <v>4</v>
      </c>
      <c r="J6" s="224">
        <v>4</v>
      </c>
      <c r="K6" s="224"/>
      <c r="L6" s="224"/>
      <c r="M6" s="224"/>
      <c r="N6" s="224"/>
      <c r="O6" s="224"/>
      <c r="P6" s="224"/>
      <c r="Q6" s="224"/>
      <c r="R6" s="224"/>
      <c r="S6" s="224"/>
      <c r="T6" s="224"/>
    </row>
    <row r="7" spans="1:20" ht="22.5">
      <c r="A7" s="224"/>
      <c r="B7" s="224"/>
      <c r="C7" s="224"/>
      <c r="D7" s="224"/>
      <c r="E7" s="253"/>
      <c r="F7" s="242">
        <v>1</v>
      </c>
      <c r="G7" s="245" t="s">
        <v>106</v>
      </c>
      <c r="H7" s="199">
        <v>43957</v>
      </c>
      <c r="I7" s="234" t="s">
        <v>107</v>
      </c>
      <c r="J7" s="220"/>
      <c r="K7" s="224"/>
      <c r="L7" s="224"/>
      <c r="M7" s="224"/>
      <c r="N7" s="224"/>
      <c r="O7" s="224"/>
      <c r="P7" s="224"/>
      <c r="Q7" s="224"/>
      <c r="R7" s="224"/>
      <c r="S7" s="224"/>
      <c r="T7" s="224"/>
    </row>
    <row r="8" spans="1:20" ht="56.25">
      <c r="A8" s="434">
        <v>1</v>
      </c>
      <c r="B8" s="224"/>
      <c r="C8" s="224"/>
      <c r="D8" s="224"/>
      <c r="E8" s="253"/>
      <c r="F8" s="242" t="s">
        <v>135</v>
      </c>
      <c r="G8" s="245" t="s">
        <v>108</v>
      </c>
      <c r="H8" s="238" t="s">
        <v>122</v>
      </c>
      <c r="I8" s="234" t="s">
        <v>109</v>
      </c>
      <c r="J8" s="220"/>
      <c r="K8" s="224"/>
      <c r="L8" s="224"/>
      <c r="M8" s="224"/>
      <c r="N8" s="224"/>
      <c r="O8" s="224"/>
      <c r="P8" s="224"/>
      <c r="Q8" s="224"/>
      <c r="R8" s="224"/>
      <c r="S8" s="224"/>
      <c r="T8" s="224"/>
    </row>
    <row r="9" spans="1:20" ht="45">
      <c r="A9" s="434"/>
      <c r="B9" s="224"/>
      <c r="C9" s="224"/>
      <c r="D9" s="224"/>
      <c r="E9" s="253"/>
      <c r="F9" s="242" t="s">
        <v>139</v>
      </c>
      <c r="G9" s="245" t="s">
        <v>110</v>
      </c>
      <c r="H9" s="238" t="s">
        <v>121</v>
      </c>
      <c r="I9" s="234" t="s">
        <v>111</v>
      </c>
      <c r="J9" s="220"/>
      <c r="K9" s="224"/>
      <c r="L9" s="224"/>
      <c r="M9" s="224"/>
      <c r="N9" s="224"/>
      <c r="O9" s="224"/>
      <c r="P9" s="224"/>
      <c r="Q9" s="224"/>
      <c r="R9" s="224"/>
      <c r="S9" s="224"/>
      <c r="T9" s="224"/>
    </row>
    <row r="10" spans="1:20" ht="33.75">
      <c r="A10" s="434"/>
      <c r="B10" s="224"/>
      <c r="C10" s="224"/>
      <c r="D10" s="224"/>
      <c r="E10" s="253"/>
      <c r="F10" s="242" t="s">
        <v>142</v>
      </c>
      <c r="G10" s="245" t="s">
        <v>112</v>
      </c>
      <c r="H10" s="239" t="s">
        <v>113</v>
      </c>
      <c r="I10" s="234"/>
      <c r="J10" s="220"/>
      <c r="K10" s="224"/>
      <c r="L10" s="224"/>
      <c r="M10" s="224"/>
      <c r="N10" s="224"/>
      <c r="O10" s="224"/>
      <c r="P10" s="224"/>
      <c r="Q10" s="224"/>
      <c r="R10" s="224"/>
      <c r="S10" s="224"/>
      <c r="T10" s="224"/>
    </row>
    <row r="11" spans="1:20" ht="22.5">
      <c r="A11" s="434"/>
      <c r="B11" s="434">
        <v>1</v>
      </c>
      <c r="C11" s="219"/>
      <c r="D11" s="219"/>
      <c r="E11" s="253"/>
      <c r="F11" s="242" t="s">
        <v>155</v>
      </c>
      <c r="G11" s="240" t="s">
        <v>114</v>
      </c>
      <c r="H11" s="238" t="s">
        <v>2</v>
      </c>
      <c r="I11" s="234" t="s">
        <v>115</v>
      </c>
      <c r="J11" s="220"/>
      <c r="K11" s="224"/>
      <c r="L11" s="224"/>
      <c r="M11" s="224"/>
      <c r="N11" s="224"/>
      <c r="O11" s="224"/>
      <c r="P11" s="224"/>
      <c r="Q11" s="224"/>
      <c r="R11" s="224"/>
      <c r="S11" s="224"/>
      <c r="T11" s="224"/>
    </row>
    <row r="12" spans="1:20" ht="22.5">
      <c r="A12" s="434"/>
      <c r="B12" s="434"/>
      <c r="C12" s="434">
        <v>1</v>
      </c>
      <c r="D12" s="219"/>
      <c r="E12" s="253"/>
      <c r="F12" s="242" t="s">
        <v>156</v>
      </c>
      <c r="G12" s="244" t="s">
        <v>116</v>
      </c>
      <c r="H12" s="238" t="s">
        <v>68</v>
      </c>
      <c r="I12" s="234" t="s">
        <v>117</v>
      </c>
      <c r="J12" s="220"/>
      <c r="K12" s="224"/>
      <c r="L12" s="224"/>
      <c r="M12" s="224"/>
      <c r="N12" s="224"/>
      <c r="O12" s="224"/>
      <c r="P12" s="224"/>
      <c r="Q12" s="224"/>
      <c r="R12" s="224"/>
      <c r="S12" s="224"/>
      <c r="T12" s="224"/>
    </row>
    <row r="13" spans="1:20" ht="84.75" customHeight="1">
      <c r="A13" s="434"/>
      <c r="B13" s="434"/>
      <c r="C13" s="434"/>
      <c r="D13" s="219">
        <v>1</v>
      </c>
      <c r="E13" s="253"/>
      <c r="F13" s="242" t="s">
        <v>157</v>
      </c>
      <c r="G13" s="248" t="s">
        <v>118</v>
      </c>
      <c r="H13" s="238" t="s">
        <v>123</v>
      </c>
      <c r="I13" s="255" t="s">
        <v>119</v>
      </c>
      <c r="J13" s="220"/>
      <c r="K13" s="224"/>
      <c r="L13" s="224"/>
      <c r="M13" s="224"/>
      <c r="N13" s="224"/>
      <c r="O13" s="224"/>
      <c r="P13" s="224"/>
      <c r="Q13" s="224"/>
      <c r="R13" s="224"/>
      <c r="S13" s="224"/>
      <c r="T13" s="224"/>
    </row>
    <row r="14" spans="1:20">
      <c r="A14" s="200"/>
      <c r="B14" s="200"/>
      <c r="C14" s="200"/>
      <c r="D14" s="200"/>
      <c r="E14" s="218"/>
      <c r="F14" s="241"/>
      <c r="G14" s="246"/>
      <c r="H14" s="247"/>
      <c r="I14" s="236"/>
      <c r="J14" s="200"/>
      <c r="K14" s="200"/>
      <c r="L14" s="200"/>
      <c r="M14" s="200"/>
      <c r="N14" s="200"/>
      <c r="O14" s="200"/>
      <c r="P14" s="200"/>
      <c r="Q14" s="200"/>
      <c r="R14" s="200"/>
      <c r="S14" s="200"/>
      <c r="T14" s="200"/>
    </row>
    <row r="15" spans="1:20">
      <c r="A15" s="200"/>
      <c r="B15" s="200"/>
      <c r="C15" s="200"/>
      <c r="D15" s="200"/>
      <c r="E15" s="218"/>
      <c r="F15" s="241"/>
      <c r="G15" s="392" t="s">
        <v>120</v>
      </c>
      <c r="H15" s="392"/>
      <c r="I15" s="236"/>
      <c r="J15" s="200"/>
      <c r="K15" s="200"/>
      <c r="L15" s="200"/>
      <c r="M15" s="200"/>
      <c r="N15" s="200"/>
      <c r="O15" s="200"/>
      <c r="P15" s="200"/>
      <c r="Q15" s="200"/>
      <c r="R15" s="200"/>
      <c r="S15" s="200"/>
      <c r="T15" s="200"/>
    </row>
  </sheetData>
  <mergeCells count="7">
    <mergeCell ref="G15:H15"/>
    <mergeCell ref="F2:H2"/>
    <mergeCell ref="F4:H4"/>
    <mergeCell ref="I4:I5"/>
    <mergeCell ref="A8:A13"/>
    <mergeCell ref="B11:B13"/>
    <mergeCell ref="C12:C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topLeftCell="C4" workbookViewId="0">
      <selection activeCell="F20" sqref="F20"/>
    </sheetView>
  </sheetViews>
  <sheetFormatPr defaultColWidth="10.5703125" defaultRowHeight="14.25"/>
  <cols>
    <col min="1" max="1" width="9.140625" style="252" hidden="1" customWidth="1"/>
    <col min="2" max="2" width="9.140625" style="233" hidden="1" customWidth="1"/>
    <col min="3" max="3" width="3.7109375" style="229" customWidth="1"/>
    <col min="4" max="4" width="6.28515625" style="225" bestFit="1" customWidth="1"/>
    <col min="5" max="5" width="64.140625" style="225" customWidth="1"/>
    <col min="6" max="7" width="35.7109375" style="225" customWidth="1"/>
    <col min="8" max="8" width="115.7109375" style="225" customWidth="1"/>
    <col min="9" max="9" width="10.5703125" style="225"/>
    <col min="10" max="11" width="10.5703125" style="235"/>
    <col min="12" max="16384" width="10.5703125" style="225"/>
  </cols>
  <sheetData>
    <row r="1" spans="1:17" hidden="1">
      <c r="N1" s="262"/>
      <c r="O1" s="262"/>
      <c r="Q1" s="262"/>
    </row>
    <row r="2" spans="1:17" hidden="1"/>
    <row r="3" spans="1:17" hidden="1"/>
    <row r="4" spans="1:17">
      <c r="C4" s="228"/>
      <c r="D4" s="250"/>
      <c r="E4" s="250"/>
      <c r="F4" s="250"/>
      <c r="G4" s="257"/>
      <c r="H4" s="257"/>
    </row>
    <row r="5" spans="1:17" ht="22.5">
      <c r="C5" s="228"/>
      <c r="D5" s="429" t="s">
        <v>158</v>
      </c>
      <c r="E5" s="429"/>
      <c r="F5" s="429"/>
      <c r="G5" s="429"/>
      <c r="H5" s="256"/>
    </row>
    <row r="6" spans="1:17">
      <c r="C6" s="228"/>
      <c r="D6" s="250"/>
      <c r="E6" s="258"/>
      <c r="F6" s="258"/>
      <c r="G6" s="251"/>
      <c r="H6" s="259"/>
    </row>
    <row r="7" spans="1:17">
      <c r="C7" s="228"/>
      <c r="D7" s="409" t="s">
        <v>102</v>
      </c>
      <c r="E7" s="409"/>
      <c r="F7" s="409"/>
      <c r="G7" s="409"/>
      <c r="H7" s="435" t="s">
        <v>103</v>
      </c>
    </row>
    <row r="8" spans="1:17" ht="15">
      <c r="C8" s="228"/>
      <c r="D8" s="230" t="s">
        <v>52</v>
      </c>
      <c r="E8" s="204" t="s">
        <v>104</v>
      </c>
      <c r="F8" s="204" t="s">
        <v>105</v>
      </c>
      <c r="G8" s="204" t="s">
        <v>127</v>
      </c>
      <c r="H8" s="435"/>
    </row>
    <row r="9" spans="1:17">
      <c r="C9" s="228"/>
      <c r="D9" s="226" t="s">
        <v>54</v>
      </c>
      <c r="E9" s="226" t="s">
        <v>55</v>
      </c>
      <c r="F9" s="226" t="s">
        <v>56</v>
      </c>
      <c r="G9" s="226" t="s">
        <v>57</v>
      </c>
      <c r="H9" s="226" t="s">
        <v>58</v>
      </c>
    </row>
    <row r="10" spans="1:17" ht="45">
      <c r="A10" s="237"/>
      <c r="C10" s="228"/>
      <c r="D10" s="207" t="s">
        <v>54</v>
      </c>
      <c r="E10" s="208" t="s">
        <v>159</v>
      </c>
      <c r="F10" s="205" t="s">
        <v>165</v>
      </c>
      <c r="G10" s="454" t="s">
        <v>207</v>
      </c>
      <c r="H10" s="399" t="s">
        <v>160</v>
      </c>
    </row>
    <row r="11" spans="1:17" ht="45">
      <c r="A11" s="237"/>
      <c r="C11" s="228"/>
      <c r="D11" s="207" t="s">
        <v>55</v>
      </c>
      <c r="E11" s="208" t="s">
        <v>161</v>
      </c>
      <c r="F11" s="205" t="s">
        <v>165</v>
      </c>
      <c r="G11" s="454" t="s">
        <v>207</v>
      </c>
      <c r="H11" s="400"/>
    </row>
    <row r="12" spans="1:17" ht="45">
      <c r="A12" s="217"/>
      <c r="C12" s="227"/>
      <c r="D12" s="207" t="s">
        <v>56</v>
      </c>
      <c r="E12" s="208" t="s">
        <v>162</v>
      </c>
      <c r="F12" s="205" t="s">
        <v>165</v>
      </c>
      <c r="G12" s="454" t="s">
        <v>207</v>
      </c>
      <c r="H12" s="400"/>
      <c r="I12" s="235"/>
      <c r="K12" s="225"/>
    </row>
    <row r="13" spans="1:17" ht="45">
      <c r="A13" s="217"/>
      <c r="C13" s="227"/>
      <c r="D13" s="207" t="s">
        <v>57</v>
      </c>
      <c r="E13" s="208" t="s">
        <v>163</v>
      </c>
      <c r="F13" s="205" t="s">
        <v>165</v>
      </c>
      <c r="G13" s="454" t="s">
        <v>207</v>
      </c>
      <c r="H13" s="400"/>
      <c r="I13" s="235"/>
      <c r="K13" s="225"/>
    </row>
    <row r="14" spans="1:17">
      <c r="A14" s="237"/>
      <c r="C14" s="228"/>
      <c r="D14" s="231"/>
      <c r="E14" s="263" t="s">
        <v>164</v>
      </c>
      <c r="F14" s="261"/>
      <c r="G14" s="260"/>
      <c r="H14" s="401"/>
    </row>
    <row r="15" spans="1:17">
      <c r="D15" s="264"/>
      <c r="E15" s="264"/>
      <c r="F15" s="264"/>
      <c r="G15" s="264"/>
      <c r="H15" s="264"/>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 type="textLength" operator="lessThanOrEqual" allowBlank="1" showInputMessage="1" showErrorMessage="1" errorTitle="Ошибка" error="Допускается ввод не более 900 символов!" sqref="H10 E13:F13 F10:F12">
      <formula1>900</formula1>
    </dataValidation>
  </dataValidations>
  <hyperlinks>
    <hyperlink ref="G10" r:id="rId1"/>
    <hyperlink ref="G11" r:id="rId2"/>
    <hyperlink ref="G12" r:id="rId3"/>
    <hyperlink ref="G13" r:id="rId4"/>
  </hyperlinks>
  <pageMargins left="0.70866141732283472" right="0.70866141732283472" top="0.74803149606299213" bottom="0.74803149606299213" header="0.31496062992125984" footer="0.31496062992125984"/>
  <pageSetup paperSize="9" scale="5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
  <sheetViews>
    <sheetView topLeftCell="F1" workbookViewId="0">
      <selection activeCell="H8" sqref="H8"/>
    </sheetView>
  </sheetViews>
  <sheetFormatPr defaultRowHeight="15"/>
  <cols>
    <col min="1" max="3" width="0" hidden="1" customWidth="1"/>
    <col min="4" max="4" width="8.7109375" hidden="1" customWidth="1"/>
    <col min="5" max="5" width="9.140625" hidden="1" customWidth="1"/>
    <col min="6" max="6" width="11.5703125" customWidth="1"/>
    <col min="7" max="7" width="29.140625" customWidth="1"/>
    <col min="8" max="8" width="33.5703125" customWidth="1"/>
    <col min="9" max="9" width="75.28515625" customWidth="1"/>
  </cols>
  <sheetData>
    <row r="1" spans="1:20">
      <c r="A1" s="254" t="s">
        <v>88</v>
      </c>
      <c r="B1" s="232"/>
      <c r="C1" s="232"/>
      <c r="D1" s="232"/>
      <c r="E1" s="232"/>
      <c r="F1" s="232"/>
      <c r="G1" s="232"/>
      <c r="H1" s="232"/>
      <c r="I1" s="232"/>
      <c r="J1" s="232"/>
      <c r="K1" s="232"/>
      <c r="L1" s="232"/>
      <c r="M1" s="232"/>
      <c r="N1" s="232"/>
      <c r="O1" s="232"/>
      <c r="P1" s="232"/>
      <c r="Q1" s="232"/>
      <c r="R1" s="232"/>
      <c r="S1" s="232"/>
      <c r="T1" s="232"/>
    </row>
    <row r="2" spans="1:20" ht="22.5">
      <c r="A2" s="232"/>
      <c r="B2" s="232"/>
      <c r="C2" s="232"/>
      <c r="D2" s="232"/>
      <c r="E2" s="232"/>
      <c r="F2" s="394" t="s">
        <v>101</v>
      </c>
      <c r="G2" s="395"/>
      <c r="H2" s="396"/>
      <c r="I2" s="249"/>
      <c r="J2" s="232"/>
      <c r="K2" s="232"/>
      <c r="L2" s="232"/>
      <c r="M2" s="232"/>
      <c r="N2" s="232"/>
      <c r="O2" s="232"/>
      <c r="P2" s="232"/>
      <c r="Q2" s="232"/>
      <c r="R2" s="232"/>
      <c r="S2" s="232"/>
      <c r="T2" s="232"/>
    </row>
    <row r="3" spans="1:20">
      <c r="A3" s="232"/>
      <c r="B3" s="232"/>
      <c r="C3" s="232"/>
      <c r="D3" s="232"/>
      <c r="E3" s="232"/>
      <c r="F3" s="232"/>
      <c r="G3" s="232"/>
      <c r="H3" s="232"/>
      <c r="I3" s="232"/>
      <c r="J3" s="232"/>
      <c r="K3" s="232"/>
      <c r="L3" s="232"/>
      <c r="M3" s="232"/>
      <c r="N3" s="232"/>
      <c r="O3" s="232"/>
      <c r="P3" s="232"/>
      <c r="Q3" s="232"/>
      <c r="R3" s="232"/>
      <c r="S3" s="232"/>
      <c r="T3" s="232"/>
    </row>
    <row r="4" spans="1:20">
      <c r="A4" s="224"/>
      <c r="B4" s="224"/>
      <c r="C4" s="224"/>
      <c r="D4" s="224"/>
      <c r="E4" s="253"/>
      <c r="F4" s="356" t="s">
        <v>102</v>
      </c>
      <c r="G4" s="356"/>
      <c r="H4" s="356"/>
      <c r="I4" s="433" t="s">
        <v>103</v>
      </c>
      <c r="J4" s="224"/>
      <c r="K4" s="224"/>
      <c r="L4" s="224"/>
      <c r="M4" s="224"/>
      <c r="N4" s="224"/>
      <c r="O4" s="224"/>
      <c r="P4" s="224"/>
      <c r="Q4" s="224"/>
      <c r="R4" s="224"/>
      <c r="S4" s="224"/>
      <c r="T4" s="224"/>
    </row>
    <row r="5" spans="1:20">
      <c r="A5" s="224"/>
      <c r="B5" s="224"/>
      <c r="C5" s="224"/>
      <c r="D5" s="224"/>
      <c r="E5" s="253"/>
      <c r="F5" s="223" t="s">
        <v>52</v>
      </c>
      <c r="G5" s="243" t="s">
        <v>104</v>
      </c>
      <c r="H5" s="239" t="s">
        <v>105</v>
      </c>
      <c r="I5" s="433"/>
      <c r="J5" s="224"/>
      <c r="K5" s="224"/>
      <c r="L5" s="224"/>
      <c r="M5" s="224"/>
      <c r="N5" s="224"/>
      <c r="O5" s="224"/>
      <c r="P5" s="224"/>
      <c r="Q5" s="224"/>
      <c r="R5" s="224"/>
      <c r="S5" s="224"/>
      <c r="T5" s="224"/>
    </row>
    <row r="6" spans="1:20">
      <c r="A6" s="224"/>
      <c r="B6" s="224"/>
      <c r="C6" s="224"/>
      <c r="D6" s="224"/>
      <c r="E6" s="253"/>
      <c r="F6" s="201" t="s">
        <v>54</v>
      </c>
      <c r="G6" s="222">
        <v>2</v>
      </c>
      <c r="H6" s="265">
        <v>3</v>
      </c>
      <c r="I6" s="221">
        <v>4</v>
      </c>
      <c r="J6" s="224">
        <v>4</v>
      </c>
      <c r="K6" s="224"/>
      <c r="L6" s="224"/>
      <c r="M6" s="224"/>
      <c r="N6" s="224"/>
      <c r="O6" s="224"/>
      <c r="P6" s="224"/>
      <c r="Q6" s="224"/>
      <c r="R6" s="224"/>
      <c r="S6" s="224"/>
      <c r="T6" s="224"/>
    </row>
    <row r="7" spans="1:20" ht="22.5">
      <c r="A7" s="224"/>
      <c r="B7" s="224"/>
      <c r="C7" s="224"/>
      <c r="D7" s="224"/>
      <c r="E7" s="253"/>
      <c r="F7" s="242">
        <v>1</v>
      </c>
      <c r="G7" s="245" t="s">
        <v>106</v>
      </c>
      <c r="H7" s="199">
        <v>43957</v>
      </c>
      <c r="I7" s="234" t="s">
        <v>107</v>
      </c>
      <c r="J7" s="220"/>
      <c r="K7" s="224"/>
      <c r="L7" s="224"/>
      <c r="M7" s="224"/>
      <c r="N7" s="224"/>
      <c r="O7" s="224"/>
      <c r="P7" s="224"/>
      <c r="Q7" s="224"/>
      <c r="R7" s="224"/>
      <c r="S7" s="224"/>
      <c r="T7" s="224"/>
    </row>
    <row r="8" spans="1:20" ht="56.25">
      <c r="A8" s="434">
        <v>1</v>
      </c>
      <c r="B8" s="224"/>
      <c r="C8" s="224"/>
      <c r="D8" s="224"/>
      <c r="E8" s="253"/>
      <c r="F8" s="242" t="s">
        <v>135</v>
      </c>
      <c r="G8" s="245" t="s">
        <v>108</v>
      </c>
      <c r="H8" s="238" t="s">
        <v>122</v>
      </c>
      <c r="I8" s="234" t="s">
        <v>109</v>
      </c>
      <c r="J8" s="220"/>
      <c r="K8" s="224"/>
      <c r="L8" s="224"/>
      <c r="M8" s="224"/>
      <c r="N8" s="224"/>
      <c r="O8" s="224"/>
      <c r="P8" s="224"/>
      <c r="Q8" s="224"/>
      <c r="R8" s="224"/>
      <c r="S8" s="224"/>
      <c r="T8" s="224"/>
    </row>
    <row r="9" spans="1:20" ht="45">
      <c r="A9" s="434"/>
      <c r="B9" s="224"/>
      <c r="C9" s="224"/>
      <c r="D9" s="224"/>
      <c r="E9" s="253"/>
      <c r="F9" s="242" t="s">
        <v>139</v>
      </c>
      <c r="G9" s="245" t="s">
        <v>110</v>
      </c>
      <c r="H9" s="238" t="s">
        <v>121</v>
      </c>
      <c r="I9" s="234" t="s">
        <v>111</v>
      </c>
      <c r="J9" s="220"/>
      <c r="K9" s="224"/>
      <c r="L9" s="224"/>
      <c r="M9" s="224"/>
      <c r="N9" s="224"/>
      <c r="O9" s="224"/>
      <c r="P9" s="224"/>
      <c r="Q9" s="224"/>
      <c r="R9" s="224"/>
      <c r="S9" s="224"/>
      <c r="T9" s="224"/>
    </row>
    <row r="10" spans="1:20" ht="33.75">
      <c r="A10" s="434"/>
      <c r="B10" s="224"/>
      <c r="C10" s="224"/>
      <c r="D10" s="224"/>
      <c r="E10" s="253"/>
      <c r="F10" s="242" t="s">
        <v>142</v>
      </c>
      <c r="G10" s="245" t="s">
        <v>112</v>
      </c>
      <c r="H10" s="239" t="s">
        <v>113</v>
      </c>
      <c r="I10" s="234"/>
      <c r="J10" s="220"/>
      <c r="K10" s="224"/>
      <c r="L10" s="224"/>
      <c r="M10" s="224"/>
      <c r="N10" s="224"/>
      <c r="O10" s="224"/>
      <c r="P10" s="224"/>
      <c r="Q10" s="224"/>
      <c r="R10" s="224"/>
      <c r="S10" s="224"/>
      <c r="T10" s="224"/>
    </row>
    <row r="11" spans="1:20" ht="22.5">
      <c r="A11" s="434"/>
      <c r="B11" s="434">
        <v>1</v>
      </c>
      <c r="C11" s="219"/>
      <c r="D11" s="219"/>
      <c r="E11" s="253"/>
      <c r="F11" s="242" t="s">
        <v>155</v>
      </c>
      <c r="G11" s="240" t="s">
        <v>114</v>
      </c>
      <c r="H11" s="238" t="s">
        <v>2</v>
      </c>
      <c r="I11" s="234" t="s">
        <v>115</v>
      </c>
      <c r="J11" s="220"/>
      <c r="K11" s="224"/>
      <c r="L11" s="224"/>
      <c r="M11" s="224"/>
      <c r="N11" s="224"/>
      <c r="O11" s="224"/>
      <c r="P11" s="224"/>
      <c r="Q11" s="224"/>
      <c r="R11" s="224"/>
      <c r="S11" s="224"/>
      <c r="T11" s="224"/>
    </row>
    <row r="12" spans="1:20" ht="22.5">
      <c r="A12" s="434"/>
      <c r="B12" s="434"/>
      <c r="C12" s="434">
        <v>1</v>
      </c>
      <c r="D12" s="219"/>
      <c r="E12" s="253"/>
      <c r="F12" s="242" t="s">
        <v>156</v>
      </c>
      <c r="G12" s="244" t="s">
        <v>116</v>
      </c>
      <c r="H12" s="238" t="s">
        <v>68</v>
      </c>
      <c r="I12" s="234" t="s">
        <v>117</v>
      </c>
      <c r="J12" s="220"/>
      <c r="K12" s="224"/>
      <c r="L12" s="224"/>
      <c r="M12" s="224"/>
      <c r="N12" s="224"/>
      <c r="O12" s="224"/>
      <c r="P12" s="224"/>
      <c r="Q12" s="224"/>
      <c r="R12" s="224"/>
      <c r="S12" s="224"/>
      <c r="T12" s="224"/>
    </row>
    <row r="13" spans="1:20" ht="84.75" customHeight="1">
      <c r="A13" s="434"/>
      <c r="B13" s="434"/>
      <c r="C13" s="434"/>
      <c r="D13" s="219">
        <v>1</v>
      </c>
      <c r="E13" s="253"/>
      <c r="F13" s="242" t="s">
        <v>157</v>
      </c>
      <c r="G13" s="248" t="s">
        <v>118</v>
      </c>
      <c r="H13" s="238" t="s">
        <v>123</v>
      </c>
      <c r="I13" s="255" t="s">
        <v>119</v>
      </c>
      <c r="J13" s="220"/>
      <c r="K13" s="224"/>
      <c r="L13" s="224"/>
      <c r="M13" s="224"/>
      <c r="N13" s="224"/>
      <c r="O13" s="224"/>
      <c r="P13" s="224"/>
      <c r="Q13" s="224"/>
      <c r="R13" s="224"/>
      <c r="S13" s="224"/>
      <c r="T13" s="224"/>
    </row>
    <row r="14" spans="1:20">
      <c r="A14" s="200"/>
      <c r="B14" s="200"/>
      <c r="C14" s="200"/>
      <c r="D14" s="200"/>
      <c r="E14" s="218"/>
      <c r="F14" s="241"/>
      <c r="G14" s="246"/>
      <c r="H14" s="247"/>
      <c r="I14" s="236"/>
      <c r="J14" s="200"/>
      <c r="K14" s="200"/>
      <c r="L14" s="200"/>
      <c r="M14" s="200"/>
      <c r="N14" s="200"/>
      <c r="O14" s="200"/>
      <c r="P14" s="200"/>
      <c r="Q14" s="200"/>
      <c r="R14" s="200"/>
      <c r="S14" s="200"/>
      <c r="T14" s="200"/>
    </row>
    <row r="15" spans="1:20">
      <c r="A15" s="200"/>
      <c r="B15" s="200"/>
      <c r="C15" s="200"/>
      <c r="D15" s="200"/>
      <c r="E15" s="218"/>
      <c r="F15" s="241"/>
      <c r="G15" s="392" t="s">
        <v>120</v>
      </c>
      <c r="H15" s="392"/>
      <c r="I15" s="236"/>
      <c r="J15" s="200"/>
      <c r="K15" s="200"/>
      <c r="L15" s="200"/>
      <c r="M15" s="200"/>
      <c r="N15" s="200"/>
      <c r="O15" s="200"/>
      <c r="P15" s="200"/>
      <c r="Q15" s="200"/>
      <c r="R15" s="200"/>
      <c r="S15" s="200"/>
      <c r="T15" s="200"/>
    </row>
  </sheetData>
  <mergeCells count="7">
    <mergeCell ref="G15:H15"/>
    <mergeCell ref="F2:H2"/>
    <mergeCell ref="F4:H4"/>
    <mergeCell ref="I4:I5"/>
    <mergeCell ref="A8:A13"/>
    <mergeCell ref="B11:B13"/>
    <mergeCell ref="C12:C13"/>
  </mergeCells>
  <pageMargins left="0.70866141732283472" right="0.70866141732283472" top="0.74803149606299213" bottom="0.74803149606299213"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4"/>
  <sheetViews>
    <sheetView tabSelected="1" topLeftCell="C4" workbookViewId="0">
      <selection activeCell="K40" sqref="K40"/>
    </sheetView>
  </sheetViews>
  <sheetFormatPr defaultColWidth="10.5703125" defaultRowHeight="14.25"/>
  <cols>
    <col min="1" max="1" width="9.140625" style="280" hidden="1" customWidth="1"/>
    <col min="2" max="2" width="9.140625" style="233" hidden="1" customWidth="1"/>
    <col min="3" max="3" width="3.7109375" style="269" customWidth="1"/>
    <col min="4" max="4" width="6.28515625" style="267" bestFit="1" customWidth="1"/>
    <col min="5" max="5" width="46.7109375" style="267" customWidth="1"/>
    <col min="6" max="6" width="35.7109375" style="267" customWidth="1"/>
    <col min="7" max="7" width="3.7109375" style="267" customWidth="1"/>
    <col min="8" max="9" width="11.7109375" style="267" customWidth="1"/>
    <col min="10" max="11" width="35.7109375" style="267" customWidth="1"/>
    <col min="12" max="12" width="84.85546875" style="267" customWidth="1"/>
    <col min="13" max="13" width="10.5703125" style="267"/>
    <col min="14" max="15" width="10.5703125" style="274"/>
    <col min="16" max="16384" width="10.5703125" style="267"/>
  </cols>
  <sheetData>
    <row r="1" spans="1:32" hidden="1">
      <c r="S1" s="212"/>
      <c r="AF1" s="262"/>
    </row>
    <row r="2" spans="1:32" hidden="1"/>
    <row r="3" spans="1:32" hidden="1"/>
    <row r="4" spans="1:32" ht="3" customHeight="1">
      <c r="C4" s="268"/>
      <c r="D4" s="278"/>
      <c r="E4" s="278"/>
      <c r="F4" s="278"/>
      <c r="G4" s="278"/>
      <c r="H4" s="278"/>
      <c r="I4" s="278"/>
      <c r="J4" s="278"/>
      <c r="K4" s="257"/>
      <c r="L4" s="257"/>
    </row>
    <row r="5" spans="1:32" ht="26.1" customHeight="1">
      <c r="C5" s="268"/>
      <c r="D5" s="429" t="s">
        <v>125</v>
      </c>
      <c r="E5" s="429"/>
      <c r="F5" s="429"/>
      <c r="G5" s="429"/>
      <c r="H5" s="429"/>
      <c r="I5" s="429"/>
      <c r="J5" s="429"/>
      <c r="K5" s="429"/>
      <c r="L5" s="210"/>
    </row>
    <row r="6" spans="1:32" ht="3" customHeight="1">
      <c r="C6" s="268"/>
      <c r="D6" s="278"/>
      <c r="E6" s="258"/>
      <c r="F6" s="258"/>
      <c r="G6" s="258"/>
      <c r="H6" s="258"/>
      <c r="I6" s="258"/>
      <c r="J6" s="258"/>
      <c r="K6" s="279"/>
      <c r="L6" s="259"/>
    </row>
    <row r="7" spans="1:32" ht="18.75">
      <c r="C7" s="268"/>
      <c r="D7" s="278"/>
      <c r="E7" s="455" t="str">
        <f>"Дата подачи заявления об "&amp;IF(datePr_ch="","утверждении","изменении") &amp; " тарифов"</f>
        <v>Дата подачи заявления об изменении тарифов</v>
      </c>
      <c r="F7" s="431">
        <v>43951</v>
      </c>
      <c r="G7" s="432"/>
      <c r="H7" s="432"/>
      <c r="I7" s="432"/>
      <c r="J7" s="432"/>
      <c r="K7" s="432"/>
      <c r="L7" s="216"/>
      <c r="M7" s="282"/>
    </row>
    <row r="8" spans="1:32" ht="30">
      <c r="C8" s="268"/>
      <c r="D8" s="278"/>
      <c r="E8" s="455" t="str">
        <f>"Номер подачи заявления об "&amp;IF(numberPr_ch="","утверждении","изменении") &amp; " тарифов"</f>
        <v>Номер подачи заявления об изменении тарифов</v>
      </c>
      <c r="F8" s="432" t="s">
        <v>196</v>
      </c>
      <c r="G8" s="432"/>
      <c r="H8" s="432"/>
      <c r="I8" s="432"/>
      <c r="J8" s="432"/>
      <c r="K8" s="432"/>
      <c r="L8" s="216"/>
      <c r="M8" s="282"/>
    </row>
    <row r="9" spans="1:32">
      <c r="C9" s="268"/>
      <c r="D9" s="278"/>
      <c r="E9" s="258"/>
      <c r="F9" s="258"/>
      <c r="G9" s="258"/>
      <c r="H9" s="258"/>
      <c r="I9" s="258"/>
      <c r="J9" s="258"/>
      <c r="K9" s="279"/>
      <c r="L9" s="259"/>
    </row>
    <row r="10" spans="1:32" ht="21" customHeight="1">
      <c r="C10" s="268"/>
      <c r="D10" s="409" t="s">
        <v>102</v>
      </c>
      <c r="E10" s="409"/>
      <c r="F10" s="409"/>
      <c r="G10" s="409"/>
      <c r="H10" s="409"/>
      <c r="I10" s="409"/>
      <c r="J10" s="409"/>
      <c r="K10" s="409"/>
      <c r="L10" s="435" t="s">
        <v>103</v>
      </c>
    </row>
    <row r="11" spans="1:32" ht="21" customHeight="1">
      <c r="C11" s="268"/>
      <c r="D11" s="413" t="s">
        <v>52</v>
      </c>
      <c r="E11" s="456" t="s">
        <v>75</v>
      </c>
      <c r="F11" s="456" t="s">
        <v>78</v>
      </c>
      <c r="G11" s="437" t="s">
        <v>126</v>
      </c>
      <c r="H11" s="438"/>
      <c r="I11" s="439"/>
      <c r="J11" s="456" t="s">
        <v>105</v>
      </c>
      <c r="K11" s="456" t="s">
        <v>127</v>
      </c>
      <c r="L11" s="435"/>
    </row>
    <row r="12" spans="1:32" ht="21" customHeight="1">
      <c r="C12" s="268"/>
      <c r="D12" s="415"/>
      <c r="E12" s="457"/>
      <c r="F12" s="457"/>
      <c r="G12" s="458" t="s">
        <v>128</v>
      </c>
      <c r="H12" s="459"/>
      <c r="I12" s="204" t="s">
        <v>129</v>
      </c>
      <c r="J12" s="457"/>
      <c r="K12" s="457"/>
      <c r="L12" s="435"/>
    </row>
    <row r="13" spans="1:32" ht="12" customHeight="1">
      <c r="C13" s="268"/>
      <c r="D13" s="226" t="s">
        <v>54</v>
      </c>
      <c r="E13" s="226" t="s">
        <v>55</v>
      </c>
      <c r="F13" s="226" t="s">
        <v>56</v>
      </c>
      <c r="G13" s="460" t="s">
        <v>57</v>
      </c>
      <c r="H13" s="460"/>
      <c r="I13" s="226" t="s">
        <v>58</v>
      </c>
      <c r="J13" s="226" t="s">
        <v>59</v>
      </c>
      <c r="K13" s="226" t="s">
        <v>60</v>
      </c>
      <c r="L13" s="226" t="s">
        <v>85</v>
      </c>
    </row>
    <row r="14" spans="1:32" ht="14.25" customHeight="1">
      <c r="A14" s="237"/>
      <c r="C14" s="268"/>
      <c r="D14" s="461">
        <v>1</v>
      </c>
      <c r="E14" s="462" t="s">
        <v>130</v>
      </c>
      <c r="F14" s="463"/>
      <c r="G14" s="463"/>
      <c r="H14" s="463"/>
      <c r="I14" s="463"/>
      <c r="J14" s="463"/>
      <c r="K14" s="463"/>
      <c r="L14" s="209"/>
      <c r="M14" s="214"/>
    </row>
    <row r="15" spans="1:32" ht="56.25">
      <c r="A15" s="237"/>
      <c r="C15" s="268"/>
      <c r="D15" s="461" t="s">
        <v>131</v>
      </c>
      <c r="E15" s="464" t="s">
        <v>113</v>
      </c>
      <c r="F15" s="464" t="s">
        <v>113</v>
      </c>
      <c r="G15" s="465" t="s">
        <v>113</v>
      </c>
      <c r="H15" s="466"/>
      <c r="I15" s="464" t="s">
        <v>113</v>
      </c>
      <c r="J15" s="205" t="s">
        <v>132</v>
      </c>
      <c r="K15" s="467"/>
      <c r="L15" s="234" t="s">
        <v>133</v>
      </c>
      <c r="M15" s="214"/>
    </row>
    <row r="16" spans="1:32" ht="18.75">
      <c r="A16" s="237"/>
      <c r="B16" s="233">
        <v>3</v>
      </c>
      <c r="C16" s="268"/>
      <c r="D16" s="468">
        <v>2</v>
      </c>
      <c r="E16" s="469" t="s">
        <v>134</v>
      </c>
      <c r="F16" s="470"/>
      <c r="G16" s="470"/>
      <c r="H16" s="471"/>
      <c r="I16" s="471"/>
      <c r="J16" s="471" t="s">
        <v>113</v>
      </c>
      <c r="K16" s="471"/>
      <c r="L16" s="213"/>
      <c r="M16" s="214"/>
    </row>
    <row r="17" spans="1:15" ht="39.950000000000003" customHeight="1">
      <c r="A17" s="237"/>
      <c r="C17" s="436"/>
      <c r="D17" s="472" t="s">
        <v>135</v>
      </c>
      <c r="E17" s="473" t="str">
        <f>IF('[3]Перечень тарифов'!E21="","наименование отсутствует","" &amp; '[3]Перечень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474" t="str">
        <f>IF('[3]Перечень тарифов'!J21="","наименование отсутствует","" &amp; '[3]Перечень тарифов'!J21 &amp; "")</f>
        <v>Тарифы на тепловую энергию (мощность), поставляемую потребителям</v>
      </c>
      <c r="G17" s="464"/>
      <c r="H17" s="475" t="s">
        <v>192</v>
      </c>
      <c r="I17" s="476" t="s">
        <v>198</v>
      </c>
      <c r="J17" s="205" t="s">
        <v>208</v>
      </c>
      <c r="K17" s="464" t="s">
        <v>113</v>
      </c>
      <c r="L17" s="399" t="s">
        <v>136</v>
      </c>
      <c r="M17" s="214"/>
    </row>
    <row r="18" spans="1:15" s="206" customFormat="1" ht="39.950000000000003" customHeight="1">
      <c r="A18" s="237"/>
      <c r="B18" s="233"/>
      <c r="C18" s="436"/>
      <c r="D18" s="472"/>
      <c r="E18" s="473"/>
      <c r="F18" s="474"/>
      <c r="G18" s="477" t="s">
        <v>190</v>
      </c>
      <c r="H18" s="475" t="s">
        <v>199</v>
      </c>
      <c r="I18" s="476" t="s">
        <v>200</v>
      </c>
      <c r="J18" s="205" t="s">
        <v>208</v>
      </c>
      <c r="K18" s="464" t="s">
        <v>113</v>
      </c>
      <c r="L18" s="400"/>
      <c r="M18" s="214"/>
      <c r="N18" s="274"/>
      <c r="O18" s="274"/>
    </row>
    <row r="19" spans="1:15" s="206" customFormat="1" ht="18.95" customHeight="1">
      <c r="A19" s="237"/>
      <c r="B19" s="233"/>
      <c r="C19" s="436"/>
      <c r="D19" s="472"/>
      <c r="E19" s="473"/>
      <c r="F19" s="474"/>
      <c r="G19" s="477" t="s">
        <v>190</v>
      </c>
      <c r="H19" s="475" t="s">
        <v>201</v>
      </c>
      <c r="I19" s="476" t="s">
        <v>193</v>
      </c>
      <c r="J19" s="205" t="s">
        <v>208</v>
      </c>
      <c r="K19" s="464" t="s">
        <v>113</v>
      </c>
      <c r="L19" s="400"/>
      <c r="M19" s="214"/>
      <c r="N19" s="274"/>
      <c r="O19" s="274"/>
    </row>
    <row r="20" spans="1:15" ht="15" customHeight="1">
      <c r="A20" s="237"/>
      <c r="C20" s="436"/>
      <c r="D20" s="472"/>
      <c r="E20" s="473"/>
      <c r="F20" s="474"/>
      <c r="G20" s="215"/>
      <c r="H20" s="263" t="s">
        <v>137</v>
      </c>
      <c r="I20" s="261"/>
      <c r="J20" s="261"/>
      <c r="K20" s="260"/>
      <c r="L20" s="401"/>
      <c r="M20" s="214"/>
    </row>
    <row r="21" spans="1:15" ht="18.75">
      <c r="A21" s="237"/>
      <c r="B21" s="233">
        <v>3</v>
      </c>
      <c r="C21" s="268"/>
      <c r="D21" s="207" t="s">
        <v>56</v>
      </c>
      <c r="E21" s="462" t="s">
        <v>138</v>
      </c>
      <c r="F21" s="462"/>
      <c r="G21" s="462"/>
      <c r="H21" s="462"/>
      <c r="I21" s="462"/>
      <c r="J21" s="462"/>
      <c r="K21" s="462"/>
      <c r="L21" s="295"/>
      <c r="M21" s="214"/>
    </row>
    <row r="22" spans="1:15" ht="33.75">
      <c r="A22" s="237"/>
      <c r="C22" s="268"/>
      <c r="D22" s="461" t="s">
        <v>139</v>
      </c>
      <c r="E22" s="464" t="s">
        <v>113</v>
      </c>
      <c r="F22" s="464" t="s">
        <v>113</v>
      </c>
      <c r="G22" s="465" t="s">
        <v>113</v>
      </c>
      <c r="H22" s="466"/>
      <c r="I22" s="464" t="s">
        <v>113</v>
      </c>
      <c r="J22" s="464" t="s">
        <v>113</v>
      </c>
      <c r="K22" s="454"/>
      <c r="L22" s="234" t="s">
        <v>140</v>
      </c>
      <c r="M22" s="214"/>
    </row>
    <row r="23" spans="1:15" ht="18.75">
      <c r="A23" s="237"/>
      <c r="B23" s="233">
        <v>3</v>
      </c>
      <c r="C23" s="268"/>
      <c r="D23" s="207" t="s">
        <v>57</v>
      </c>
      <c r="E23" s="462" t="s">
        <v>141</v>
      </c>
      <c r="F23" s="462"/>
      <c r="G23" s="462"/>
      <c r="H23" s="462"/>
      <c r="I23" s="462"/>
      <c r="J23" s="462"/>
      <c r="K23" s="462"/>
      <c r="L23" s="295"/>
      <c r="M23" s="214"/>
    </row>
    <row r="24" spans="1:15" ht="27.95" customHeight="1">
      <c r="A24" s="237"/>
      <c r="C24" s="436"/>
      <c r="D24" s="472" t="s">
        <v>142</v>
      </c>
      <c r="E24" s="473" t="str">
        <f>IF('[3]Перечень тарифов'!E21="","наименование отсутствует","" &amp; '[3]Перечень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4" s="474" t="str">
        <f>IF('[3]Перечень тарифов'!J21="","наименование отсутствует","" &amp; '[3]Перечень тарифов'!J21 &amp; "")</f>
        <v>Тарифы на тепловую энергию (мощность), поставляемую потребителям</v>
      </c>
      <c r="G24" s="464"/>
      <c r="H24" s="476" t="s">
        <v>192</v>
      </c>
      <c r="I24" s="476" t="s">
        <v>198</v>
      </c>
      <c r="J24" s="478">
        <v>989136.36</v>
      </c>
      <c r="K24" s="464" t="s">
        <v>113</v>
      </c>
      <c r="L24" s="399" t="s">
        <v>143</v>
      </c>
      <c r="M24" s="214"/>
    </row>
    <row r="25" spans="1:15" s="206" customFormat="1" ht="27.95" customHeight="1">
      <c r="A25" s="237"/>
      <c r="B25" s="233"/>
      <c r="C25" s="436"/>
      <c r="D25" s="472"/>
      <c r="E25" s="473"/>
      <c r="F25" s="474"/>
      <c r="G25" s="477" t="s">
        <v>190</v>
      </c>
      <c r="H25" s="475" t="s">
        <v>199</v>
      </c>
      <c r="I25" s="476" t="s">
        <v>200</v>
      </c>
      <c r="J25" s="478">
        <v>905045.03</v>
      </c>
      <c r="K25" s="464" t="s">
        <v>113</v>
      </c>
      <c r="L25" s="400"/>
      <c r="M25" s="214"/>
      <c r="N25" s="274"/>
      <c r="O25" s="274"/>
    </row>
    <row r="26" spans="1:15" s="206" customFormat="1" ht="18.95" customHeight="1">
      <c r="A26" s="237"/>
      <c r="B26" s="233"/>
      <c r="C26" s="436"/>
      <c r="D26" s="472"/>
      <c r="E26" s="473"/>
      <c r="F26" s="474"/>
      <c r="G26" s="477" t="s">
        <v>190</v>
      </c>
      <c r="H26" s="475" t="s">
        <v>201</v>
      </c>
      <c r="I26" s="476" t="s">
        <v>193</v>
      </c>
      <c r="J26" s="478">
        <v>929704.07</v>
      </c>
      <c r="K26" s="464" t="s">
        <v>113</v>
      </c>
      <c r="L26" s="400"/>
      <c r="M26" s="214"/>
      <c r="N26" s="274"/>
      <c r="O26" s="274"/>
    </row>
    <row r="27" spans="1:15" ht="15" customHeight="1">
      <c r="A27" s="237"/>
      <c r="C27" s="436"/>
      <c r="D27" s="472"/>
      <c r="E27" s="473"/>
      <c r="F27" s="474"/>
      <c r="G27" s="215"/>
      <c r="H27" s="263" t="s">
        <v>137</v>
      </c>
      <c r="I27" s="479"/>
      <c r="J27" s="479"/>
      <c r="K27" s="260"/>
      <c r="L27" s="401"/>
      <c r="M27" s="214"/>
    </row>
    <row r="28" spans="1:15" ht="18.75">
      <c r="A28" s="237"/>
      <c r="C28" s="268"/>
      <c r="D28" s="207" t="s">
        <v>58</v>
      </c>
      <c r="E28" s="462" t="s">
        <v>144</v>
      </c>
      <c r="F28" s="462"/>
      <c r="G28" s="462"/>
      <c r="H28" s="462"/>
      <c r="I28" s="462"/>
      <c r="J28" s="462"/>
      <c r="K28" s="462"/>
      <c r="L28" s="295"/>
      <c r="M28" s="214"/>
    </row>
    <row r="29" spans="1:15" ht="39.950000000000003" customHeight="1">
      <c r="A29" s="237"/>
      <c r="C29" s="436"/>
      <c r="D29" s="480" t="s">
        <v>145</v>
      </c>
      <c r="E29" s="473" t="str">
        <f>IF('[3]Перечень тарифов'!E21="","наименование отсутствует","" &amp; '[3]Перечень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9" s="474" t="str">
        <f>IF('[3]Перечень тарифов'!J21="","наименование отсутствует","" &amp; '[3]Перечень тарифов'!J21 &amp; "")</f>
        <v>Тарифы на тепловую энергию (мощность), поставляемую потребителям</v>
      </c>
      <c r="G29" s="464"/>
      <c r="H29" s="475" t="s">
        <v>192</v>
      </c>
      <c r="I29" s="476" t="s">
        <v>198</v>
      </c>
      <c r="J29" s="478">
        <v>218.75200000000001</v>
      </c>
      <c r="K29" s="464" t="s">
        <v>113</v>
      </c>
      <c r="L29" s="399" t="s">
        <v>146</v>
      </c>
      <c r="M29" s="214"/>
    </row>
    <row r="30" spans="1:15" s="206" customFormat="1" ht="39.950000000000003" customHeight="1">
      <c r="A30" s="237"/>
      <c r="B30" s="233"/>
      <c r="C30" s="436"/>
      <c r="D30" s="481"/>
      <c r="E30" s="473"/>
      <c r="F30" s="474"/>
      <c r="G30" s="477" t="s">
        <v>190</v>
      </c>
      <c r="H30" s="475" t="s">
        <v>199</v>
      </c>
      <c r="I30" s="476" t="s">
        <v>200</v>
      </c>
      <c r="J30" s="478">
        <f>J29</f>
        <v>218.75200000000001</v>
      </c>
      <c r="K30" s="464" t="s">
        <v>113</v>
      </c>
      <c r="L30" s="400"/>
      <c r="M30" s="214"/>
      <c r="N30" s="274"/>
      <c r="O30" s="274"/>
    </row>
    <row r="31" spans="1:15" s="206" customFormat="1" ht="18.95" customHeight="1">
      <c r="A31" s="237"/>
      <c r="B31" s="233"/>
      <c r="C31" s="436"/>
      <c r="D31" s="481"/>
      <c r="E31" s="473"/>
      <c r="F31" s="474"/>
      <c r="G31" s="477" t="s">
        <v>190</v>
      </c>
      <c r="H31" s="475" t="s">
        <v>201</v>
      </c>
      <c r="I31" s="476" t="s">
        <v>193</v>
      </c>
      <c r="J31" s="478">
        <f>J29</f>
        <v>218.75200000000001</v>
      </c>
      <c r="K31" s="464" t="s">
        <v>113</v>
      </c>
      <c r="L31" s="400"/>
      <c r="M31" s="214"/>
      <c r="N31" s="274"/>
      <c r="O31" s="274"/>
    </row>
    <row r="32" spans="1:15" ht="15" customHeight="1">
      <c r="A32" s="237"/>
      <c r="C32" s="436"/>
      <c r="D32" s="482"/>
      <c r="E32" s="473"/>
      <c r="F32" s="474"/>
      <c r="G32" s="215"/>
      <c r="H32" s="263" t="s">
        <v>137</v>
      </c>
      <c r="I32" s="479"/>
      <c r="J32" s="479"/>
      <c r="K32" s="260"/>
      <c r="L32" s="401"/>
      <c r="M32" s="214"/>
    </row>
    <row r="33" spans="1:15" ht="26.1" customHeight="1">
      <c r="A33" s="237"/>
      <c r="C33" s="268"/>
      <c r="D33" s="207" t="s">
        <v>59</v>
      </c>
      <c r="E33" s="462" t="s">
        <v>147</v>
      </c>
      <c r="F33" s="462"/>
      <c r="G33" s="462"/>
      <c r="H33" s="462"/>
      <c r="I33" s="462"/>
      <c r="J33" s="462"/>
      <c r="K33" s="462"/>
      <c r="L33" s="295"/>
      <c r="M33" s="214"/>
    </row>
    <row r="34" spans="1:15" ht="45" customHeight="1">
      <c r="A34" s="237"/>
      <c r="C34" s="436"/>
      <c r="D34" s="480" t="s">
        <v>148</v>
      </c>
      <c r="E34" s="473" t="str">
        <f>IF('[3]Перечень тарифов'!E21="","наименование отсутствует","" &amp; '[3]Перечень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4" s="474" t="str">
        <f>IF('[3]Перечень тарифов'!J21="","наименование отсутствует","" &amp; '[3]Перечень тарифов'!J21 &amp; "")</f>
        <v>Тарифы на тепловую энергию (мощность), поставляемую потребителям</v>
      </c>
      <c r="G34" s="464"/>
      <c r="H34" s="475" t="s">
        <v>192</v>
      </c>
      <c r="I34" s="476" t="s">
        <v>198</v>
      </c>
      <c r="J34" s="478">
        <v>0</v>
      </c>
      <c r="K34" s="464" t="s">
        <v>113</v>
      </c>
      <c r="L34" s="399" t="s">
        <v>149</v>
      </c>
      <c r="M34" s="214"/>
      <c r="O34" s="274" t="s">
        <v>150</v>
      </c>
    </row>
    <row r="35" spans="1:15" s="206" customFormat="1" ht="45" customHeight="1">
      <c r="A35" s="237"/>
      <c r="B35" s="233"/>
      <c r="C35" s="436"/>
      <c r="D35" s="481"/>
      <c r="E35" s="473"/>
      <c r="F35" s="474"/>
      <c r="G35" s="477" t="s">
        <v>190</v>
      </c>
      <c r="H35" s="475" t="s">
        <v>199</v>
      </c>
      <c r="I35" s="476" t="s">
        <v>200</v>
      </c>
      <c r="J35" s="478">
        <v>0</v>
      </c>
      <c r="K35" s="464" t="s">
        <v>113</v>
      </c>
      <c r="L35" s="400"/>
      <c r="M35" s="214"/>
      <c r="N35" s="274"/>
      <c r="O35" s="274"/>
    </row>
    <row r="36" spans="1:15" s="206" customFormat="1" ht="18.95" customHeight="1">
      <c r="A36" s="237"/>
      <c r="B36" s="233"/>
      <c r="C36" s="436"/>
      <c r="D36" s="481"/>
      <c r="E36" s="473"/>
      <c r="F36" s="474"/>
      <c r="G36" s="477" t="s">
        <v>190</v>
      </c>
      <c r="H36" s="475" t="s">
        <v>201</v>
      </c>
      <c r="I36" s="476" t="s">
        <v>193</v>
      </c>
      <c r="J36" s="478">
        <v>0</v>
      </c>
      <c r="K36" s="464" t="s">
        <v>113</v>
      </c>
      <c r="L36" s="400"/>
      <c r="M36" s="214"/>
      <c r="N36" s="274"/>
      <c r="O36" s="274"/>
    </row>
    <row r="37" spans="1:15" ht="15" customHeight="1">
      <c r="A37" s="237"/>
      <c r="C37" s="436"/>
      <c r="D37" s="482"/>
      <c r="E37" s="473"/>
      <c r="F37" s="474"/>
      <c r="G37" s="215"/>
      <c r="H37" s="263" t="s">
        <v>137</v>
      </c>
      <c r="I37" s="479"/>
      <c r="J37" s="479"/>
      <c r="K37" s="260"/>
      <c r="L37" s="401"/>
      <c r="M37" s="214"/>
    </row>
    <row r="38" spans="1:15" ht="25.5" customHeight="1">
      <c r="A38" s="237"/>
      <c r="B38" s="233">
        <v>3</v>
      </c>
      <c r="C38" s="268"/>
      <c r="D38" s="207" t="s">
        <v>60</v>
      </c>
      <c r="E38" s="462" t="s">
        <v>151</v>
      </c>
      <c r="F38" s="462"/>
      <c r="G38" s="462"/>
      <c r="H38" s="462"/>
      <c r="I38" s="462"/>
      <c r="J38" s="462"/>
      <c r="K38" s="462"/>
      <c r="L38" s="295"/>
      <c r="M38" s="214"/>
    </row>
    <row r="39" spans="1:15" ht="50.1" customHeight="1">
      <c r="A39" s="237"/>
      <c r="C39" s="436"/>
      <c r="D39" s="480" t="s">
        <v>152</v>
      </c>
      <c r="E39" s="473" t="str">
        <f>IF('[3]Перечень тарифов'!E21="","наименование отсутствует","" &amp; '[3]Перечень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9" s="474" t="str">
        <f>IF('[3]Перечень тарифов'!J21="","наименование отсутствует","" &amp; '[3]Перечень тарифов'!J21 &amp; "")</f>
        <v>Тарифы на тепловую энергию (мощность), поставляемую потребителям</v>
      </c>
      <c r="G39" s="464"/>
      <c r="H39" s="475" t="s">
        <v>192</v>
      </c>
      <c r="I39" s="476" t="s">
        <v>198</v>
      </c>
      <c r="J39" s="478">
        <v>0</v>
      </c>
      <c r="K39" s="464" t="s">
        <v>113</v>
      </c>
      <c r="L39" s="399" t="s">
        <v>153</v>
      </c>
      <c r="M39" s="214"/>
    </row>
    <row r="40" spans="1:15" s="206" customFormat="1" ht="50.1" customHeight="1">
      <c r="A40" s="237"/>
      <c r="B40" s="233"/>
      <c r="C40" s="436"/>
      <c r="D40" s="481"/>
      <c r="E40" s="473"/>
      <c r="F40" s="474"/>
      <c r="G40" s="477" t="s">
        <v>190</v>
      </c>
      <c r="H40" s="475" t="s">
        <v>199</v>
      </c>
      <c r="I40" s="476" t="s">
        <v>200</v>
      </c>
      <c r="J40" s="478">
        <v>0</v>
      </c>
      <c r="K40" s="464" t="s">
        <v>113</v>
      </c>
      <c r="L40" s="400"/>
      <c r="M40" s="214"/>
      <c r="N40" s="274"/>
      <c r="O40" s="274"/>
    </row>
    <row r="41" spans="1:15" s="206" customFormat="1" ht="18.95" customHeight="1">
      <c r="A41" s="237"/>
      <c r="B41" s="233"/>
      <c r="C41" s="436"/>
      <c r="D41" s="481"/>
      <c r="E41" s="473"/>
      <c r="F41" s="474"/>
      <c r="G41" s="477" t="s">
        <v>190</v>
      </c>
      <c r="H41" s="475" t="s">
        <v>201</v>
      </c>
      <c r="I41" s="476" t="s">
        <v>193</v>
      </c>
      <c r="J41" s="478">
        <v>0</v>
      </c>
      <c r="K41" s="464" t="s">
        <v>113</v>
      </c>
      <c r="L41" s="400"/>
      <c r="M41" s="214"/>
      <c r="N41" s="274"/>
      <c r="O41" s="274"/>
    </row>
    <row r="42" spans="1:15" ht="15" customHeight="1">
      <c r="A42" s="237"/>
      <c r="C42" s="436"/>
      <c r="D42" s="482"/>
      <c r="E42" s="473"/>
      <c r="F42" s="474"/>
      <c r="G42" s="215"/>
      <c r="H42" s="263" t="s">
        <v>137</v>
      </c>
      <c r="I42" s="479"/>
      <c r="J42" s="479"/>
      <c r="K42" s="260"/>
      <c r="L42" s="401"/>
      <c r="M42" s="214"/>
    </row>
    <row r="43" spans="1:15" s="202" customFormat="1" ht="3" customHeight="1">
      <c r="A43" s="237"/>
      <c r="D43" s="483"/>
      <c r="E43" s="483"/>
      <c r="F43" s="483"/>
      <c r="G43" s="483"/>
      <c r="H43" s="483"/>
      <c r="I43" s="483"/>
      <c r="J43" s="483"/>
      <c r="K43" s="483"/>
      <c r="L43" s="483"/>
      <c r="N43" s="203"/>
      <c r="O43" s="203"/>
    </row>
    <row r="44" spans="1:15" ht="24.75" customHeight="1">
      <c r="D44" s="211">
        <v>1</v>
      </c>
      <c r="E44" s="392" t="s">
        <v>154</v>
      </c>
      <c r="F44" s="392"/>
      <c r="G44" s="392"/>
      <c r="H44" s="392"/>
      <c r="I44" s="392"/>
      <c r="J44" s="392"/>
      <c r="K44" s="392"/>
      <c r="L44" s="392"/>
    </row>
    <row r="49" spans="1:15" ht="11.25">
      <c r="A49" s="267"/>
      <c r="B49" s="267"/>
      <c r="C49" s="267"/>
      <c r="N49" s="267"/>
      <c r="O49" s="267"/>
    </row>
    <row r="50" spans="1:15" ht="11.25">
      <c r="A50" s="267"/>
      <c r="B50" s="267"/>
      <c r="C50" s="267"/>
      <c r="N50" s="267"/>
      <c r="O50" s="267"/>
    </row>
    <row r="51" spans="1:15" ht="11.25">
      <c r="A51" s="267"/>
      <c r="B51" s="267"/>
      <c r="C51" s="267"/>
      <c r="N51" s="267"/>
      <c r="O51" s="267"/>
    </row>
    <row r="52" spans="1:15" ht="11.25">
      <c r="A52" s="267"/>
      <c r="B52" s="267"/>
      <c r="C52" s="267"/>
      <c r="N52" s="267"/>
      <c r="O52" s="267"/>
    </row>
    <row r="53" spans="1:15" ht="11.25">
      <c r="A53" s="267"/>
      <c r="B53" s="267"/>
      <c r="C53" s="267"/>
      <c r="N53" s="267"/>
      <c r="O53" s="267"/>
    </row>
    <row r="54" spans="1:15" ht="11.25">
      <c r="A54" s="267"/>
      <c r="B54" s="267"/>
      <c r="C54" s="267"/>
      <c r="N54" s="267"/>
      <c r="O54" s="267"/>
    </row>
  </sheetData>
  <mergeCells count="48">
    <mergeCell ref="L39:L42"/>
    <mergeCell ref="E44:L44"/>
    <mergeCell ref="E38:K38"/>
    <mergeCell ref="C39:C42"/>
    <mergeCell ref="D39:D42"/>
    <mergeCell ref="E39:E42"/>
    <mergeCell ref="F39:F42"/>
    <mergeCell ref="F24:F27"/>
    <mergeCell ref="L24:L27"/>
    <mergeCell ref="E28:K28"/>
    <mergeCell ref="C29:C32"/>
    <mergeCell ref="D29:D32"/>
    <mergeCell ref="E29:E32"/>
    <mergeCell ref="F29:F32"/>
    <mergeCell ref="L29:L32"/>
    <mergeCell ref="D5:K5"/>
    <mergeCell ref="F7:K7"/>
    <mergeCell ref="F8:K8"/>
    <mergeCell ref="D10:K10"/>
    <mergeCell ref="L10:L12"/>
    <mergeCell ref="D11:D12"/>
    <mergeCell ref="E11:E12"/>
    <mergeCell ref="F11:F12"/>
    <mergeCell ref="G11:I11"/>
    <mergeCell ref="J11:J12"/>
    <mergeCell ref="K11:K12"/>
    <mergeCell ref="G12:H12"/>
    <mergeCell ref="G13:H13"/>
    <mergeCell ref="E14:K14"/>
    <mergeCell ref="G15:H15"/>
    <mergeCell ref="E16:K16"/>
    <mergeCell ref="E21:K21"/>
    <mergeCell ref="E17:E20"/>
    <mergeCell ref="E33:K33"/>
    <mergeCell ref="C34:C37"/>
    <mergeCell ref="D34:D37"/>
    <mergeCell ref="E34:E37"/>
    <mergeCell ref="F34:F37"/>
    <mergeCell ref="L34:L37"/>
    <mergeCell ref="G22:H22"/>
    <mergeCell ref="E23:K23"/>
    <mergeCell ref="C24:C27"/>
    <mergeCell ref="D24:D27"/>
    <mergeCell ref="E24:E27"/>
    <mergeCell ref="C17:C20"/>
    <mergeCell ref="D17:D20"/>
    <mergeCell ref="F17:F20"/>
    <mergeCell ref="L17:L20"/>
  </mergeCells>
  <dataValidations count="6">
    <dataValidation type="decimal" allowBlank="1" showErrorMessage="1" errorTitle="Ошибка" error="Допускается ввод только действительных чисел!" sqref="J24:J26 J29:J31 J34:J36 J39:J4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J19">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9:I31 H34:I36 H17:I19 H24:I26 H39:I4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2">
      <formula1>900</formula1>
    </dataValidation>
    <dataValidation type="textLength" operator="lessThanOrEqual" allowBlank="1" showInputMessage="1" showErrorMessage="1" errorTitle="Ошибка" error="Допускается ввод не более 900 символов!" sqref="L24 L29 L34 L16:L17 L39">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Титульный</vt:lpstr>
      <vt:lpstr>Территории</vt:lpstr>
      <vt:lpstr>Перечень тарифов</vt:lpstr>
      <vt:lpstr>Форма 1.10.1 I Т-ТЭ I потр.</vt:lpstr>
      <vt:lpstr>Форма 4.10.2 I  Т-ТЭ I потр.</vt:lpstr>
      <vt:lpstr>Форма 1.0.1 I Форма 4.9</vt:lpstr>
      <vt:lpstr>Форма 4.9</vt:lpstr>
      <vt:lpstr>Форма 1.0.1 I Форма 4.10.1</vt:lpstr>
      <vt:lpstr>Форма  4.10.1</vt:lpstr>
      <vt:lpstr>OneRates_13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2020-05-06T10:07:03Z</dcterms:modified>
</cp:coreProperties>
</file>