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firstSheet="1" activeTab="6"/>
  </bookViews>
  <sheets>
    <sheet name="Титульный" sheetId="1" r:id="rId1"/>
    <sheet name="Территории" sheetId="2" r:id="rId2"/>
    <sheet name="Перечень тарифов" sheetId="3" r:id="rId3"/>
    <sheet name="Форма 1.10.1 I Т-ТЭ I потр." sheetId="4" r:id="rId4"/>
    <sheet name="Форма 4.10.2 I  Т-ТЭ I потр." sheetId="11" r:id="rId5"/>
    <sheet name="Форма 1.0.1 I Форма 4.9" sheetId="10" r:id="rId6"/>
    <sheet name="Форма 4.9" sheetId="9" r:id="rId7"/>
    <sheet name="Форма 1.0.1 I Форма 4.10.1" sheetId="8" r:id="rId8"/>
    <sheet name="Форма  4.10.1" sheetId="6" r:id="rId9"/>
  </sheets>
  <externalReferences>
    <externalReference r:id="rId10"/>
    <externalReference r:id="rId11"/>
  </externalReferences>
  <definedNames>
    <definedName name="dateCh">[1]Титульный!$F$15</definedName>
    <definedName name="datePr">[2]Титульный!$F$19</definedName>
    <definedName name="datePr_ch">[2]Титульный!$F$24</definedName>
    <definedName name="DESCRIPTION_TERRITORY">[1]REESTR_DS!$B$2:$B$5</definedName>
    <definedName name="kind_group_rates_load_filter">[1]TEHSHEET!$AQ$2:$AQ$9</definedName>
    <definedName name="kind_of_cons">[2]TEHSHEET!$R$2:$R$6</definedName>
    <definedName name="kind_of_control_method">[2]TEHSHEET!$K$2:$K$5</definedName>
    <definedName name="kind_of_data_type">[1]TEHSHEET!$P$2:$P$3</definedName>
    <definedName name="kind_of_heat_transfer">[2]TEHSHEET!$O$2:$O$12</definedName>
    <definedName name="kind_of_NDS">[1]TEHSHEET!$H$2:$H$4</definedName>
    <definedName name="kind_of_org_type">[1]TEHSHEET!$BC$2:$BC$5</definedName>
    <definedName name="kind_of_scheme_in">[2]TEHSHEET!$Q$2:$Q$5</definedName>
    <definedName name="MODesc">'[1]Перечень тарифов'!$N$20:$N$44</definedName>
    <definedName name="numberPr">[2]Титульный!$F$20</definedName>
    <definedName name="numberPr_ch">[2]Титульный!$F$25</definedName>
    <definedName name="region_name">[1]Титульный!$F$7</definedName>
  </definedNames>
  <calcPr calcId="145621"/>
</workbook>
</file>

<file path=xl/calcChain.xml><?xml version="1.0" encoding="utf-8"?>
<calcChain xmlns="http://schemas.openxmlformats.org/spreadsheetml/2006/main">
  <c r="O28" i="11" l="1"/>
  <c r="Z32" i="11"/>
  <c r="Z31" i="11"/>
  <c r="Z30" i="11"/>
  <c r="Z29" i="11"/>
  <c r="Q29" i="11"/>
  <c r="Z28" i="11"/>
  <c r="Z27" i="11"/>
  <c r="Z26" i="11"/>
  <c r="Z25" i="11"/>
  <c r="Q25" i="11"/>
  <c r="Z24" i="11"/>
  <c r="Z23" i="11"/>
  <c r="Z22" i="11"/>
  <c r="Z21" i="11"/>
  <c r="Z20" i="11"/>
  <c r="Z19" i="11"/>
  <c r="O19" i="11"/>
  <c r="Z18" i="11"/>
  <c r="O18" i="11"/>
  <c r="N17" i="11"/>
  <c r="O17" i="11" s="1"/>
  <c r="P17" i="11" s="1"/>
  <c r="Q17" i="11" s="1"/>
  <c r="R17" i="11" s="1"/>
  <c r="S17" i="11" s="1"/>
  <c r="U17" i="11" s="1"/>
  <c r="V17" i="11" s="1"/>
  <c r="W17" i="11" s="1"/>
  <c r="M9" i="11"/>
  <c r="M8" i="11"/>
  <c r="L24" i="11"/>
  <c r="L27" i="11"/>
  <c r="L28" i="11"/>
  <c r="X28" i="11"/>
  <c r="L23" i="11"/>
  <c r="L22" i="11"/>
  <c r="L20" i="11"/>
  <c r="L19" i="11"/>
  <c r="L18" i="11"/>
  <c r="L21" i="11"/>
  <c r="X24" i="11"/>
  <c r="R14" i="2" l="1"/>
  <c r="R13" i="2"/>
  <c r="R12" i="2"/>
  <c r="P12" i="2"/>
  <c r="F12" i="4"/>
  <c r="E2" i="1"/>
  <c r="F11" i="4"/>
  <c r="E3" i="1"/>
  <c r="F9" i="4"/>
  <c r="F13" i="4"/>
  <c r="M12" i="2"/>
  <c r="F16" i="4"/>
  <c r="F14" i="4"/>
  <c r="F10" i="4"/>
  <c r="F15" i="4"/>
  <c r="M13" i="2"/>
  <c r="M14" i="2"/>
</calcChain>
</file>

<file path=xl/sharedStrings.xml><?xml version="1.0" encoding="utf-8"?>
<sst xmlns="http://schemas.openxmlformats.org/spreadsheetml/2006/main" count="427" uniqueCount="206">
  <si>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</si>
  <si>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Субъект РФ</t>
  </si>
  <si>
    <t>Курганская область</t>
  </si>
  <si>
    <t>Отсутствует Интернет в границах территории МО, где организация осуществляет регулируемые виды деятельности</t>
  </si>
  <si>
    <t>нет</t>
  </si>
  <si>
    <t>Начало периода регулирования</t>
  </si>
  <si>
    <t>Окончание периода регулирования</t>
  </si>
  <si>
    <t>Тип отчета</t>
  </si>
  <si>
    <t>Дата внесения изменений в информацию, подлежащую раскрытию</t>
  </si>
  <si>
    <t>Дата периода регулирования, с которой вводятся изменения в тарифы</t>
  </si>
  <si>
    <t>Первичное предложение по тарифам</t>
  </si>
  <si>
    <t>Дата подачи заявления об утверждении тарифов</t>
  </si>
  <si>
    <t>Номер подачи заявления об утверждении тарифов</t>
  </si>
  <si>
    <t>Изменение тарифов</t>
  </si>
  <si>
    <t>Дата подачи заявления об изменении тарифов</t>
  </si>
  <si>
    <t>Номер заявления об изменении тарифов</t>
  </si>
  <si>
    <t>Является ли данное юридическое лицо подразделением (филиалом) другой организации</t>
  </si>
  <si>
    <t>Наименование организации</t>
  </si>
  <si>
    <t>Наименование филиала</t>
  </si>
  <si>
    <t>ИНН</t>
  </si>
  <si>
    <t>КПП</t>
  </si>
  <si>
    <t>Тип теплоснабжающей организации</t>
  </si>
  <si>
    <t>Регулируемая организация</t>
  </si>
  <si>
    <t>Режим налогообложения</t>
  </si>
  <si>
    <t>общий</t>
  </si>
  <si>
    <t>Почтовый адрес регулируемой организации</t>
  </si>
  <si>
    <t>Фамилия, имя, отчество руководителя</t>
  </si>
  <si>
    <t>Ответственный за заполнение формы</t>
  </si>
  <si>
    <t>Фамилия, имя, отчество</t>
  </si>
  <si>
    <t>Должность</t>
  </si>
  <si>
    <t>Контактный телефон</t>
  </si>
  <si>
    <t>E-mail</t>
  </si>
  <si>
    <t>*</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</si>
  <si>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</si>
  <si>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первичное раскрытие информации</t>
  </si>
  <si>
    <t>31.12.2020</t>
  </si>
  <si>
    <t>20.04.2020</t>
  </si>
  <si>
    <t>ООО "КТЭС"</t>
  </si>
  <si>
    <t>Криницын Михаил Викторович</t>
  </si>
  <si>
    <t>4501225595</t>
  </si>
  <si>
    <t>450101001</t>
  </si>
  <si>
    <t xml:space="preserve">640014, г. Курган,  ул. Карбышева, 31а,  оф. 1
</t>
  </si>
  <si>
    <t>Шишляева Ольга Владимировна</t>
  </si>
  <si>
    <t>Директор по экономике и финансам</t>
  </si>
  <si>
    <t>(3522) 63-53-53</t>
  </si>
  <si>
    <t>shishlyaeva_ov@kgk-kurgan.ru</t>
  </si>
  <si>
    <t>МО</t>
  </si>
  <si>
    <t>ОКТМО</t>
  </si>
  <si>
    <t>МР</t>
  </si>
  <si>
    <t>Перечень муниципальных районов и муниципальных образований (территорий действия тарифа)</t>
  </si>
  <si>
    <t>да</t>
  </si>
  <si>
    <t>Территория действия тарифа</t>
  </si>
  <si>
    <t>Муниципальный район</t>
  </si>
  <si>
    <t>Муниципальное образование</t>
  </si>
  <si>
    <t>№ п/п</t>
  </si>
  <si>
    <t>Наименование</t>
  </si>
  <si>
    <t>1</t>
  </si>
  <si>
    <t>2</t>
  </si>
  <si>
    <t>3</t>
  </si>
  <si>
    <t>4</t>
  </si>
  <si>
    <t>5</t>
  </si>
  <si>
    <t>6</t>
  </si>
  <si>
    <t>7</t>
  </si>
  <si>
    <t>размерженный МР</t>
  </si>
  <si>
    <t>флаг используемости территории на листе Перечень тарифов</t>
  </si>
  <si>
    <t>копия территорий</t>
  </si>
  <si>
    <t>МР (ОКТМО)</t>
  </si>
  <si>
    <t>auto</t>
  </si>
  <si>
    <t>город Курган, город Курган (37701000);</t>
  </si>
  <si>
    <t>0</t>
  </si>
  <si>
    <t>город Курган</t>
  </si>
  <si>
    <t>37701000</t>
  </si>
  <si>
    <t>man</t>
  </si>
  <si>
    <t>Добавить территорию действия тарифа</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</si>
  <si>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</si>
  <si>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</si>
  <si>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</si>
  <si>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Вид тарифа</t>
  </si>
  <si>
    <t>Вид деятельности</t>
  </si>
  <si>
    <t>Наличие двухставочного тарифа</t>
  </si>
  <si>
    <t>Наименование тарифа</t>
  </si>
  <si>
    <t>Дифференциация по
 МО (территориям)</t>
  </si>
  <si>
    <t>Дифференциация по 
централизованным системам теплоснабжения</t>
  </si>
  <si>
    <t>Дифференциация по источникам тепловой энергии</t>
  </si>
  <si>
    <t>Примечание</t>
  </si>
  <si>
    <t>да/нет</t>
  </si>
  <si>
    <t>Описание</t>
  </si>
  <si>
    <t>8</t>
  </si>
  <si>
    <t>9</t>
  </si>
  <si>
    <t>10</t>
  </si>
  <si>
    <t>11</t>
  </si>
  <si>
    <t>12</t>
  </si>
  <si>
    <t>13</t>
  </si>
  <si>
    <t>14</t>
  </si>
  <si>
    <t>13.2</t>
  </si>
  <si>
    <t>Тарифы на тепловую энергию (мощность), поставляемую потребителям</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</si>
  <si>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</si>
  <si>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</si>
  <si>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</si>
  <si>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</si>
  <si>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</si>
  <si>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</si>
  <si>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</si>
  <si>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</si>
  <si>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 xml:space="preserve">Производство тепловой энергии. Некомбинированная выработка; Передача. Тепловая энергия; Сбыт. </t>
  </si>
  <si>
    <t>Тарифы на теплоноситель, поставляемый теплоснабжающими организациями потребителям, другим теплоснабжающим организациям</t>
  </si>
  <si>
    <r>
      <t>Форма 1.0.1 Основные параметры раскрываемой информации</t>
    </r>
    <r>
      <rPr>
        <vertAlign val="superscript"/>
        <sz val="10"/>
        <rFont val="Tahoma"/>
        <family val="2"/>
        <charset val="204"/>
      </rPr>
      <t xml:space="preserve"> 1</t>
    </r>
  </si>
  <si>
    <t>Параметры формы</t>
  </si>
  <si>
    <t>Описание параметров формы</t>
  </si>
  <si>
    <t>Наименование параметра</t>
  </si>
  <si>
    <t>Информация</t>
  </si>
  <si>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</si>
  <si>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</si>
  <si>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</si>
  <si>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</si>
  <si>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Наименование регулируемого вида деятельности</t>
  </si>
  <si>
    <t>Указывается наименование вида регулируемой деятельности.</t>
  </si>
  <si>
    <t>Территория оказания услуги по регулируемому виду деятельности</t>
  </si>
  <si>
    <t>x</t>
  </si>
  <si>
    <t>Субъект Российской Федерации</t>
  </si>
  <si>
    <t>Указывается наименование субъекта Российской Федерации</t>
  </si>
  <si>
    <t>муниципальный район</t>
  </si>
  <si>
    <t>Указывается наименование муниципального района, на территории которого организация оказывает услуги по регулируемому виду деятельности.</t>
  </si>
  <si>
    <t>муниципальное образование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</si>
  <si>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</si>
  <si>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</si>
  <si>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t>Производство тепловой энергии. Некомбинированная выработка; Передача. Тепловая энергия; Сбыт. Тепловая энергия</t>
  </si>
  <si>
    <t>наименование отсутствует</t>
  </si>
  <si>
    <t>город Курган (37701000)</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</si>
  <si>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</si>
  <si>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тепловую энергию, поставляемую потребителям</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</si>
  <si>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</si>
  <si>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Период действия тарифов</t>
  </si>
  <si>
    <t>Ссылка на документ</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</si>
  <si>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</si>
  <si>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</si>
  <si>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</si>
  <si>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</si>
  <si>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</si>
  <si>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</si>
  <si>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</si>
  <si>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</si>
  <si>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</si>
  <si>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</si>
  <si>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</si>
  <si>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</si>
  <si>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</si>
  <si>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</si>
  <si>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</si>
  <si>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</si>
  <si>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</si>
  <si>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</si>
  <si>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</si>
  <si>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</si>
  <si>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</si>
  <si>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</si>
  <si>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</si>
  <si>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</si>
  <si>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</si>
  <si>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</si>
  <si>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</si>
  <si>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t>01.05.2020</t>
  </si>
  <si>
    <t>метод экономически обоснованных расходов (затрат)</t>
  </si>
  <si>
    <t>4.1.1</t>
  </si>
  <si>
    <t>4.1.1.1</t>
  </si>
  <si>
    <t>4.1.1.1.1</t>
  </si>
  <si>
    <t>Форма 4.9 Информация о способах приобретения, стоимости и объемах товаров, необходимых для производства товаров и (или) оказания услуг</t>
  </si>
  <si>
    <t>Сведения о правовых актах, регламентирующих правила закупки (положение о закупках) в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</si>
  <si>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</si>
  <si>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</si>
  <si>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Сведения о планировании закупочных процедур</t>
  </si>
  <si>
    <t>Сведения о результатах проведения закупочных процедур</t>
  </si>
  <si>
    <t>Добавить сведения</t>
  </si>
  <si>
    <t>Положение о порядке проведения регламентированных закупок товаров, работ, услуг</t>
  </si>
  <si>
    <t>110Т</t>
  </si>
  <si>
    <t>20.04.2019</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</si>
  <si>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</si>
  <si>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</si>
  <si>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</si>
  <si>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</si>
  <si>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</si>
  <si>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</si>
  <si>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</si>
  <si>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</si>
  <si>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</si>
  <si>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</si>
  <si>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</si>
  <si>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</si>
  <si>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</si>
  <si>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</si>
  <si>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
  </si>
  <si>
    <t>Схема подключения теплопотребляющей установки 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</si>
  <si>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</si>
  <si>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</si>
  <si>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</si>
  <si>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</si>
  <si>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</si>
  <si>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</si>
  <si>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</si>
  <si>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</si>
  <si>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</si>
  <si>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прочие</t>
  </si>
  <si>
    <t>О</t>
  </si>
  <si>
    <t>население и приравненные категории</t>
  </si>
  <si>
    <t>Без дифференциации</t>
  </si>
  <si>
    <t>http://ktes-kurgan.ru/purchases/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</si>
</sst>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0000"/>
    <numFmt numFmtId="165" formatCode="&quot;$&quot;#,##0_);[Red]\(&quot;$&quot;#,##0\)"/>
    <numFmt numFmtId="166" formatCode="#,##0.000"/>
    <numFmt numFmtId="167" formatCode="_-* #,##0.00[$€-1]_-;\-* #,##0.00[$€-1]_-;_-* &quot;-&quot;??[$€-1]_-"/>
    <numFmt numFmtId="168" formatCode="#,##0.0"/>
    <numFmt numFmtId="169" formatCode="#,##0.0000"/>
  </numFmts>
  <fonts count="91">
    <font>
      <sz val="11"/>
      <color theme="1"/>
      <name val="Calibri"/>
      <family val="2"/>
      <scheme val="minor"/>
    </font>
    <font>
      <sz val="11"/>
      <color theme="1"/>
      <name val="Calibri"/>
      <family val="2"/>
      <charset val="204"/>
      <scheme val="minor"/>
    </font>
    <font>
      <sz val="11"/>
      <color theme="1"/>
      <name val="Calibri"/>
      <family val="2"/>
      <scheme val="minor"/>
    </font>
    <font>
      <sz val="9"/>
      <name val="Tahoma"/>
      <family val="2"/>
      <charset val="204"/>
    </font>
    <font>
      <sz val="1"/>
      <name val="Tahoma"/>
      <family val="2"/>
      <charset val="204"/>
    </font>
    <font>
      <sz val="1"/>
      <color indexed="9"/>
      <name val="Tahoma"/>
      <family val="2"/>
      <charset val="204"/>
    </font>
    <font>
      <sz val="9"/>
      <color indexed="9"/>
      <name val="Tahoma"/>
      <family val="2"/>
      <charset val="204"/>
    </font>
    <font>
      <sz val="11"/>
      <color indexed="11"/>
      <name val="Tahoma"/>
      <family val="2"/>
      <charset val="204"/>
    </font>
    <font>
      <u/>
      <sz val="9"/>
      <color rgb="FF333399"/>
      <name val="Tahoma"/>
      <family val="2"/>
      <charset val="204"/>
    </font>
    <font>
      <sz val="9"/>
      <color indexed="10"/>
      <name val="Tahoma"/>
      <family val="2"/>
      <charset val="204"/>
    </font>
    <font>
      <sz val="3"/>
      <name val="Tahoma"/>
      <family val="2"/>
      <charset val="204"/>
    </font>
    <font>
      <sz val="3"/>
      <color indexed="9"/>
      <name val="Tahoma"/>
      <family val="2"/>
      <charset val="204"/>
    </font>
    <font>
      <sz val="3"/>
      <color indexed="10"/>
      <name val="Tahoma"/>
      <family val="2"/>
      <charset val="204"/>
    </font>
    <font>
      <sz val="16"/>
      <name val="Tahoma"/>
      <family val="2"/>
      <charset val="204"/>
    </font>
    <font>
      <sz val="11"/>
      <color indexed="8"/>
      <name val="Calibri"/>
      <family val="2"/>
      <charset val="204"/>
    </font>
    <font>
      <sz val="10"/>
      <name val="Tahoma"/>
      <family val="2"/>
      <charset val="204"/>
    </font>
    <font>
      <b/>
      <sz val="18"/>
      <name val="Tahoma"/>
      <family val="2"/>
      <charset val="204"/>
    </font>
    <font>
      <b/>
      <sz val="9"/>
      <color rgb="FFC00000"/>
      <name val="Tahoma"/>
      <family val="2"/>
      <charset val="204"/>
    </font>
    <font>
      <sz val="3"/>
      <color indexed="60"/>
      <name val="Tahoma"/>
      <family val="2"/>
      <charset val="204"/>
    </font>
    <font>
      <b/>
      <sz val="3"/>
      <name val="Tahoma"/>
      <family val="2"/>
      <charset val="204"/>
    </font>
    <font>
      <b/>
      <sz val="22"/>
      <name val="Tahoma"/>
      <family val="2"/>
      <charset val="204"/>
    </font>
    <font>
      <sz val="3"/>
      <color indexed="11"/>
      <name val="Tahoma"/>
      <family val="2"/>
      <charset val="204"/>
    </font>
    <font>
      <sz val="10"/>
      <name val="Arial Cyr"/>
      <charset val="204"/>
    </font>
    <font>
      <sz val="22"/>
      <name val="Tahoma"/>
      <family val="2"/>
      <charset val="204"/>
    </font>
    <font>
      <sz val="1"/>
      <color indexed="10"/>
      <name val="Tahoma"/>
      <family val="2"/>
      <charset val="204"/>
    </font>
    <font>
      <sz val="1"/>
      <color indexed="11"/>
      <name val="Tahoma"/>
      <family val="2"/>
      <charset val="204"/>
    </font>
    <font>
      <sz val="16"/>
      <color indexed="9"/>
      <name val="Tahoma"/>
      <family val="2"/>
      <charset val="204"/>
    </font>
    <font>
      <b/>
      <sz val="9"/>
      <name val="Tahoma"/>
      <family val="2"/>
      <charset val="204"/>
    </font>
    <font>
      <sz val="1"/>
      <color theme="0"/>
      <name val="Tahoma"/>
      <family val="2"/>
      <charset val="204"/>
    </font>
    <font>
      <sz val="9"/>
      <color theme="0"/>
      <name val="Tahoma"/>
      <family val="2"/>
      <charset val="204"/>
    </font>
    <font>
      <sz val="11"/>
      <color theme="0"/>
      <name val="Wingdings 2"/>
      <family val="1"/>
      <charset val="2"/>
    </font>
    <font>
      <sz val="5"/>
      <color theme="0"/>
      <name val="Tahoma"/>
      <family val="2"/>
      <charset val="204"/>
    </font>
    <font>
      <sz val="11"/>
      <color indexed="55"/>
      <name val="Wingdings 2"/>
      <family val="1"/>
      <charset val="2"/>
    </font>
    <font>
      <sz val="5"/>
      <color rgb="FFFF0000"/>
      <name val="Tahoma"/>
      <family val="2"/>
      <charset val="204"/>
    </font>
    <font>
      <sz val="11"/>
      <name val="Wingdings 2"/>
      <family val="1"/>
      <charset val="2"/>
    </font>
    <font>
      <b/>
      <sz val="14"/>
      <name val="Franklin Gothic Medium"/>
      <family val="2"/>
      <charset val="204"/>
    </font>
    <font>
      <sz val="18"/>
      <name val="Tahoma"/>
      <family val="2"/>
      <charset val="204"/>
    </font>
    <font>
      <sz val="9"/>
      <color indexed="55"/>
      <name val="Tahoma"/>
      <family val="2"/>
      <charset val="204"/>
    </font>
    <font>
      <sz val="9"/>
      <color rgb="FFFF0000"/>
      <name val="Tahoma"/>
      <family val="2"/>
      <charset val="204"/>
    </font>
    <font>
      <sz val="9"/>
      <color indexed="11"/>
      <name val="Tahoma"/>
      <family val="2"/>
      <charset val="204"/>
    </font>
    <font>
      <sz val="12"/>
      <name val="Marlett"/>
      <charset val="2"/>
    </font>
    <font>
      <b/>
      <sz val="9"/>
      <color theme="0"/>
      <name val="Tahoma"/>
      <family val="2"/>
      <charset val="204"/>
    </font>
    <font>
      <sz val="9"/>
      <color indexed="62"/>
      <name val="Tahoma"/>
      <family val="2"/>
      <charset val="204"/>
    </font>
    <font>
      <sz val="12"/>
      <color theme="0"/>
      <name val="Tahoma"/>
      <family val="2"/>
      <charset val="204"/>
    </font>
    <font>
      <sz val="8"/>
      <color indexed="9"/>
      <name val="Tahoma"/>
      <family val="2"/>
      <charset val="204"/>
    </font>
    <font>
      <sz val="8"/>
      <name val="Tahoma"/>
      <family val="2"/>
      <charset val="204"/>
    </font>
    <font>
      <sz val="8"/>
      <color indexed="55"/>
      <name val="Tahoma"/>
      <family val="2"/>
      <charset val="204"/>
    </font>
    <font>
      <sz val="8"/>
      <color theme="1"/>
      <name val="Tahoma"/>
      <family val="2"/>
      <charset val="204"/>
    </font>
    <font>
      <b/>
      <sz val="1"/>
      <color theme="0"/>
      <name val="Calibri"/>
      <family val="2"/>
      <charset val="204"/>
    </font>
    <font>
      <b/>
      <sz val="11"/>
      <color indexed="8"/>
      <name val="Calibri"/>
      <family val="2"/>
      <charset val="204"/>
    </font>
    <font>
      <sz val="15"/>
      <name val="Tahoma"/>
      <family val="2"/>
      <charset val="204"/>
    </font>
    <font>
      <sz val="11"/>
      <name val="Webdings2"/>
      <charset val="204"/>
    </font>
    <font>
      <vertAlign val="superscript"/>
      <sz val="10"/>
      <name val="Tahoma"/>
      <family val="2"/>
      <charset val="204"/>
    </font>
    <font>
      <sz val="9"/>
      <color rgb="FFBCBCBC"/>
      <name val="Tahoma"/>
      <family val="2"/>
      <charset val="204"/>
    </font>
    <font>
      <sz val="15"/>
      <color theme="0"/>
      <name val="Tahoma"/>
      <family val="2"/>
      <charset val="204"/>
    </font>
    <font>
      <vertAlign val="superscript"/>
      <sz val="9"/>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sz val="10"/>
      <name val="MS Sans Serif"/>
      <family val="2"/>
      <charset val="204"/>
    </font>
    <font>
      <sz val="8"/>
      <name val="Helv"/>
      <charset val="204"/>
    </font>
    <font>
      <sz val="12"/>
      <name val="Arial"/>
      <family val="2"/>
      <charset val="204"/>
    </font>
    <font>
      <sz val="11"/>
      <color indexed="62"/>
      <name val="Calibri"/>
      <family val="2"/>
      <charset val="204"/>
    </font>
    <font>
      <sz val="8"/>
      <name val="Palatino"/>
      <family val="1"/>
    </font>
    <font>
      <u/>
      <sz val="10"/>
      <color indexed="36"/>
      <name val="Arial Cyr"/>
      <charset val="204"/>
    </font>
    <font>
      <u/>
      <sz val="10"/>
      <color indexed="12"/>
      <name val="Arial Cyr"/>
      <charset val="204"/>
    </font>
    <font>
      <b/>
      <sz val="9"/>
      <color indexed="62"/>
      <name val="Tahoma"/>
      <family val="2"/>
      <charset val="204"/>
    </font>
    <font>
      <sz val="8"/>
      <name val="Arial"/>
      <family val="2"/>
      <charset val="204"/>
    </font>
    <font>
      <b/>
      <u/>
      <sz val="9"/>
      <name val="Tahoma"/>
      <family val="2"/>
      <charset val="204"/>
    </font>
    <font>
      <sz val="9"/>
      <color indexed="8"/>
      <name val="Tahoma"/>
      <family val="2"/>
      <charset val="204"/>
    </font>
    <font>
      <u/>
      <sz val="9"/>
      <color indexed="12"/>
      <name val="Tahoma"/>
      <family val="2"/>
      <charset val="204"/>
    </font>
    <font>
      <sz val="11"/>
      <name val="Tahoma"/>
      <family val="2"/>
      <charset val="204"/>
    </font>
    <font>
      <sz val="10"/>
      <name val="Helv"/>
      <charset val="204"/>
    </font>
    <font>
      <b/>
      <u/>
      <sz val="9"/>
      <color indexed="62"/>
      <name val="Tahoma"/>
      <family val="2"/>
      <charset val="204"/>
    </font>
    <font>
      <sz val="11"/>
      <color theme="0"/>
      <name val="Webdings2"/>
      <charset val="204"/>
    </font>
    <font>
      <sz val="15"/>
      <color indexed="11"/>
      <name val="Tahoma"/>
      <family val="2"/>
      <charset val="204"/>
    </font>
    <font>
      <sz val="11"/>
      <name val="Calibri"/>
      <family val="2"/>
      <scheme val="minor"/>
    </font>
    <font>
      <u/>
      <sz val="9"/>
      <name val="Tahoma"/>
      <family val="2"/>
      <charset val="204"/>
    </font>
  </fonts>
  <fills count="4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lightDown">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65"/>
        <bgColor indexed="64"/>
      </patternFill>
    </fill>
  </fills>
  <borders count="31">
    <border>
      <left/>
      <right/>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top style="thin">
        <color rgb="FFD3DBDB"/>
      </top>
      <bottom/>
      <diagonal/>
    </border>
    <border>
      <left/>
      <right/>
      <top/>
      <bottom style="thin">
        <color indexed="22"/>
      </bottom>
      <diagonal/>
    </border>
    <border>
      <left/>
      <right/>
      <top/>
      <bottom style="thin">
        <color rgb="FFD3DBDB"/>
      </bottom>
      <diagonal/>
    </border>
    <border>
      <left style="thin">
        <color rgb="FFD3DBDB"/>
      </left>
      <right style="thin">
        <color rgb="FFD3DBDB"/>
      </right>
      <top style="thin">
        <color rgb="FFD3DBDB"/>
      </top>
      <bottom style="thin">
        <color rgb="FFD3DBDB"/>
      </bottom>
      <diagonal/>
    </border>
    <border>
      <left style="thin">
        <color indexed="22"/>
      </left>
      <right style="thin">
        <color indexed="22"/>
      </right>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22"/>
      </left>
      <right/>
      <top/>
      <bottom style="thin">
        <color indexed="22"/>
      </bottom>
      <diagonal/>
    </border>
  </borders>
  <cellStyleXfs count="267">
    <xf numFmtId="0" fontId="0" fillId="0" borderId="0"/>
    <xf numFmtId="0" fontId="3" fillId="0" borderId="0">
      <alignment horizontal="left" vertical="center"/>
    </xf>
    <xf numFmtId="0" fontId="8" fillId="0" borderId="0" applyNumberFormat="0" applyFill="0" applyBorder="0" applyAlignment="0" applyProtection="0">
      <alignment vertical="top"/>
      <protection locked="0"/>
    </xf>
    <xf numFmtId="0" fontId="14" fillId="0" borderId="0"/>
    <xf numFmtId="0" fontId="22" fillId="0" borderId="0"/>
    <xf numFmtId="0" fontId="22" fillId="0" borderId="0"/>
    <xf numFmtId="0" fontId="35" fillId="0" borderId="0" applyBorder="0">
      <alignment horizontal="center" vertical="center" wrapText="1"/>
    </xf>
    <xf numFmtId="4" fontId="3" fillId="6" borderId="4" applyBorder="0">
      <alignment horizontal="right"/>
    </xf>
    <xf numFmtId="0" fontId="22" fillId="0" borderId="0"/>
    <xf numFmtId="49" fontId="3" fillId="0" borderId="0" applyBorder="0">
      <alignment vertical="top"/>
    </xf>
    <xf numFmtId="0" fontId="27" fillId="0" borderId="5" applyBorder="0">
      <alignment horizontal="center" vertical="center" wrapText="1"/>
    </xf>
    <xf numFmtId="49" fontId="39" fillId="0" borderId="0" applyBorder="0">
      <alignment vertical="top"/>
    </xf>
    <xf numFmtId="0" fontId="2" fillId="0" borderId="0"/>
    <xf numFmtId="0" fontId="14" fillId="0" borderId="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0" fontId="71" fillId="0" borderId="0"/>
    <xf numFmtId="167" fontId="71" fillId="0" borderId="0"/>
    <xf numFmtId="0" fontId="85" fillId="0" borderId="0"/>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165" fontId="72" fillId="0" borderId="0" applyFont="0" applyFill="0" applyBorder="0" applyAlignment="0" applyProtection="0"/>
    <xf numFmtId="168" fontId="3" fillId="6" borderId="0">
      <protection locked="0"/>
    </xf>
    <xf numFmtId="0" fontId="76" fillId="0" borderId="0" applyFill="0" applyBorder="0" applyProtection="0">
      <alignment vertical="center"/>
    </xf>
    <xf numFmtId="166" fontId="3" fillId="6" borderId="0">
      <protection locked="0"/>
    </xf>
    <xf numFmtId="169" fontId="3" fillId="6" borderId="0">
      <protection locked="0"/>
    </xf>
    <xf numFmtId="0" fontId="77" fillId="0" borderId="0" applyNumberFormat="0" applyFill="0" applyBorder="0" applyAlignment="0" applyProtection="0">
      <alignment vertical="top"/>
      <protection locked="0"/>
    </xf>
    <xf numFmtId="0" fontId="15" fillId="38" borderId="28" applyNumberFormat="0" applyAlignment="0"/>
    <xf numFmtId="0" fontId="78" fillId="0" borderId="0" applyNumberFormat="0" applyFill="0" applyBorder="0" applyAlignment="0" applyProtection="0">
      <alignment vertical="top"/>
      <protection locked="0"/>
    </xf>
    <xf numFmtId="0" fontId="74" fillId="0" borderId="0" applyNumberFormat="0" applyFill="0" applyBorder="0" applyAlignment="0" applyProtection="0"/>
    <xf numFmtId="0" fontId="73" fillId="0" borderId="0"/>
    <xf numFmtId="0" fontId="76" fillId="0" borderId="0" applyFill="0" applyBorder="0" applyProtection="0">
      <alignment vertical="center"/>
    </xf>
    <xf numFmtId="0" fontId="76" fillId="0" borderId="0" applyFill="0" applyBorder="0" applyProtection="0">
      <alignment vertical="center"/>
    </xf>
    <xf numFmtId="49" fontId="84" fillId="39" borderId="29" applyNumberFormat="0">
      <alignment horizontal="center" vertical="center"/>
    </xf>
    <xf numFmtId="0" fontId="75" fillId="40" borderId="28" applyNumberFormat="0" applyAlignment="0" applyProtection="0"/>
    <xf numFmtId="0" fontId="83" fillId="0" borderId="0" applyNumberFormat="0" applyFill="0" applyBorder="0" applyAlignment="0" applyProtection="0">
      <alignment vertical="top"/>
      <protection locked="0"/>
    </xf>
    <xf numFmtId="49" fontId="3" fillId="0" borderId="0" applyBorder="0">
      <alignment vertical="top"/>
    </xf>
    <xf numFmtId="0" fontId="14" fillId="0" borderId="0"/>
    <xf numFmtId="0" fontId="1" fillId="0" borderId="0"/>
    <xf numFmtId="0" fontId="22" fillId="0" borderId="0"/>
    <xf numFmtId="0" fontId="39" fillId="41" borderId="0" applyNumberFormat="0" applyBorder="0" applyAlignment="0">
      <alignment horizontal="left" vertical="center"/>
    </xf>
    <xf numFmtId="49" fontId="3" fillId="41" borderId="0" applyBorder="0">
      <alignment vertical="top"/>
    </xf>
    <xf numFmtId="49" fontId="82" fillId="2" borderId="0" applyBorder="0">
      <alignment vertical="top"/>
    </xf>
    <xf numFmtId="0" fontId="22" fillId="0" borderId="0"/>
    <xf numFmtId="0" fontId="39" fillId="13" borderId="26" applyNumberFormat="0" applyFont="0" applyAlignment="0" applyProtection="0"/>
    <xf numFmtId="43" fontId="39" fillId="0" borderId="0" applyFont="0" applyFill="0" applyBorder="0" applyAlignment="0" applyProtection="0"/>
    <xf numFmtId="41" fontId="39" fillId="0" borderId="0" applyFont="0" applyFill="0" applyBorder="0" applyAlignment="0" applyProtection="0"/>
    <xf numFmtId="44"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xf numFmtId="0" fontId="1" fillId="0" borderId="0"/>
    <xf numFmtId="0" fontId="1" fillId="0" borderId="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3" fontId="39" fillId="0" borderId="0" applyFont="0" applyFill="0" applyBorder="0" applyAlignment="0" applyProtection="0"/>
    <xf numFmtId="44"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39" fillId="13" borderId="26" applyNumberFormat="0" applyFont="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1"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3" fontId="39" fillId="0" borderId="0" applyFont="0" applyFill="0" applyBorder="0" applyAlignment="0" applyProtection="0"/>
    <xf numFmtId="44"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39" fillId="13" borderId="26" applyNumberFormat="0" applyFont="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1"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cellStyleXfs>
  <cellXfs count="528">
    <xf numFmtId="0" fontId="0" fillId="0" borderId="0" xfId="0"/>
    <xf numFmtId="0" fontId="4" fillId="0" borderId="0" xfId="1" applyNumberFormat="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0" borderId="0" xfId="1" applyFont="1" applyAlignment="1" applyProtection="1">
      <alignment vertical="center" wrapText="1"/>
    </xf>
    <xf numFmtId="0" fontId="5" fillId="0" borderId="0" xfId="1" applyFont="1" applyAlignment="1" applyProtection="1">
      <alignment horizontal="center" vertical="center" wrapText="1"/>
    </xf>
    <xf numFmtId="0" fontId="3" fillId="0" borderId="0" xfId="1" applyNumberFormat="1" applyFont="1" applyFill="1" applyAlignment="1" applyProtection="1">
      <alignment horizontal="left" vertical="center" wrapText="1"/>
    </xf>
    <xf numFmtId="0" fontId="6" fillId="0" borderId="0" xfId="1" applyFont="1" applyFill="1" applyAlignment="1" applyProtection="1">
      <alignment horizontal="left" vertical="center" wrapText="1"/>
    </xf>
    <xf numFmtId="0" fontId="6" fillId="0" borderId="0" xfId="1" applyFont="1" applyAlignment="1" applyProtection="1">
      <alignment vertical="center" wrapText="1"/>
    </xf>
    <xf numFmtId="0" fontId="0" fillId="0" borderId="0" xfId="0" applyNumberFormat="1" applyAlignment="1">
      <alignment horizontal="left" vertical="top" indent="1"/>
    </xf>
    <xf numFmtId="0" fontId="7" fillId="0" borderId="0" xfId="0" applyFont="1" applyBorder="1" applyAlignment="1">
      <alignment vertical="top"/>
    </xf>
    <xf numFmtId="49" fontId="3" fillId="0" borderId="0" xfId="2" applyNumberFormat="1" applyFont="1" applyFill="1" applyBorder="1" applyAlignment="1" applyProtection="1">
      <alignment vertical="center" wrapText="1"/>
    </xf>
    <xf numFmtId="0" fontId="3" fillId="0" borderId="0" xfId="1" applyFont="1" applyFill="1" applyAlignment="1" applyProtection="1">
      <alignment horizontal="left" vertical="center" wrapText="1"/>
    </xf>
    <xf numFmtId="0" fontId="9" fillId="0" borderId="0" xfId="1" applyFont="1" applyAlignment="1" applyProtection="1">
      <alignment vertical="center" wrapText="1"/>
    </xf>
    <xf numFmtId="0" fontId="3" fillId="0" borderId="0" xfId="1" applyFont="1" applyAlignment="1" applyProtection="1">
      <alignment vertical="center" wrapText="1"/>
    </xf>
    <xf numFmtId="0" fontId="0" fillId="0" borderId="0" xfId="0" applyNumberFormat="1" applyAlignment="1">
      <alignment horizontal="left" vertical="center" indent="1"/>
    </xf>
    <xf numFmtId="0" fontId="0" fillId="0" borderId="0" xfId="0" applyBorder="1" applyAlignment="1">
      <alignment vertical="top"/>
    </xf>
    <xf numFmtId="0" fontId="0" fillId="0" borderId="0" xfId="0" applyFill="1" applyAlignment="1" applyProtection="1">
      <alignment vertical="top"/>
    </xf>
    <xf numFmtId="0" fontId="10" fillId="0" borderId="0" xfId="1" applyFont="1" applyFill="1" applyAlignment="1" applyProtection="1">
      <alignment horizontal="left" vertical="center" wrapText="1"/>
    </xf>
    <xf numFmtId="0" fontId="11" fillId="0" borderId="0" xfId="1" applyFont="1" applyFill="1" applyAlignment="1" applyProtection="1">
      <alignment horizontal="left" vertical="center" wrapText="1"/>
    </xf>
    <xf numFmtId="0" fontId="12" fillId="0" borderId="0" xfId="1" applyFont="1" applyAlignment="1" applyProtection="1">
      <alignment vertical="center" wrapText="1"/>
    </xf>
    <xf numFmtId="0" fontId="10" fillId="2" borderId="0" xfId="1" applyFont="1" applyFill="1" applyBorder="1" applyAlignment="1" applyProtection="1">
      <alignment vertical="center" wrapText="1"/>
    </xf>
    <xf numFmtId="0" fontId="10" fillId="0" borderId="0" xfId="1" applyFont="1" applyBorder="1" applyAlignment="1" applyProtection="1">
      <alignment vertical="center" wrapText="1"/>
    </xf>
    <xf numFmtId="0" fontId="10" fillId="0" borderId="0" xfId="1" applyFont="1" applyAlignment="1" applyProtection="1">
      <alignment horizontal="right" vertical="center"/>
    </xf>
    <xf numFmtId="0" fontId="10" fillId="0" borderId="0" xfId="1" applyFont="1" applyAlignment="1" applyProtection="1">
      <alignment horizontal="center" vertical="center" wrapText="1"/>
    </xf>
    <xf numFmtId="0" fontId="10" fillId="0" borderId="0" xfId="1" applyFont="1" applyAlignment="1" applyProtection="1">
      <alignment vertical="center" wrapText="1"/>
    </xf>
    <xf numFmtId="0" fontId="11" fillId="0" borderId="0" xfId="1" applyFont="1" applyAlignment="1" applyProtection="1">
      <alignment horizontal="center" vertical="center" wrapText="1"/>
    </xf>
    <xf numFmtId="0" fontId="13" fillId="2" borderId="0" xfId="1" applyFont="1" applyFill="1" applyBorder="1" applyAlignment="1" applyProtection="1">
      <alignment vertical="center" wrapText="1"/>
    </xf>
    <xf numFmtId="0" fontId="16" fillId="2" borderId="0" xfId="1" applyFont="1" applyFill="1" applyBorder="1" applyAlignment="1" applyProtection="1">
      <alignment vertical="center" wrapText="1"/>
    </xf>
    <xf numFmtId="0" fontId="6" fillId="0" borderId="0" xfId="1" applyFont="1" applyAlignment="1" applyProtection="1">
      <alignment horizontal="center" vertical="center" wrapText="1"/>
    </xf>
    <xf numFmtId="0" fontId="17" fillId="0" borderId="0" xfId="1" applyFont="1" applyAlignment="1" applyProtection="1">
      <alignment vertical="center" wrapText="1"/>
    </xf>
    <xf numFmtId="0" fontId="10" fillId="2" borderId="0" xfId="1" applyFont="1" applyFill="1" applyBorder="1" applyAlignment="1" applyProtection="1">
      <alignment horizontal="right" vertical="center" wrapText="1" indent="1"/>
    </xf>
    <xf numFmtId="0" fontId="18" fillId="2" borderId="0" xfId="1" applyFont="1" applyFill="1" applyBorder="1" applyAlignment="1" applyProtection="1">
      <alignment horizontal="center" vertical="center" wrapText="1"/>
    </xf>
    <xf numFmtId="0" fontId="19"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indent="1"/>
    </xf>
    <xf numFmtId="0" fontId="0" fillId="3" borderId="3" xfId="1" applyNumberFormat="1" applyFont="1" applyFill="1" applyBorder="1" applyAlignment="1" applyProtection="1">
      <alignment horizontal="left" vertical="center" wrapText="1" indent="1"/>
    </xf>
    <xf numFmtId="0" fontId="20" fillId="2" borderId="0" xfId="1" applyFont="1" applyFill="1" applyBorder="1" applyAlignment="1" applyProtection="1">
      <alignment vertical="center" wrapText="1"/>
    </xf>
    <xf numFmtId="0" fontId="21" fillId="2" borderId="0" xfId="1" applyFont="1" applyFill="1" applyBorder="1" applyAlignment="1" applyProtection="1">
      <alignment horizontal="right" vertical="center" wrapText="1" indent="1"/>
    </xf>
    <xf numFmtId="0" fontId="21" fillId="2" borderId="0" xfId="1" applyFont="1" applyFill="1" applyBorder="1" applyAlignment="1" applyProtection="1">
      <alignment horizontal="left" vertical="center" wrapText="1" indent="2"/>
    </xf>
    <xf numFmtId="49" fontId="3" fillId="4" borderId="3" xfId="4" applyNumberFormat="1" applyFont="1" applyFill="1" applyBorder="1" applyAlignment="1" applyProtection="1">
      <alignment horizontal="left" vertical="center" wrapText="1" indent="1"/>
    </xf>
    <xf numFmtId="0" fontId="23" fillId="2" borderId="0" xfId="1" applyFont="1" applyFill="1" applyBorder="1" applyAlignment="1" applyProtection="1">
      <alignment vertical="center" wrapText="1"/>
    </xf>
    <xf numFmtId="14" fontId="10" fillId="2" borderId="0" xfId="1" applyNumberFormat="1" applyFont="1" applyFill="1" applyBorder="1" applyAlignment="1" applyProtection="1">
      <alignment horizontal="left" vertical="center" wrapText="1"/>
    </xf>
    <xf numFmtId="0" fontId="11" fillId="2" borderId="0" xfId="1" applyNumberFormat="1" applyFont="1" applyFill="1" applyBorder="1" applyAlignment="1" applyProtection="1">
      <alignment horizontal="center" vertical="center" wrapText="1"/>
    </xf>
    <xf numFmtId="0" fontId="10" fillId="2" borderId="0" xfId="1" applyNumberFormat="1" applyFont="1" applyFill="1" applyBorder="1" applyAlignment="1" applyProtection="1">
      <alignment horizontal="left" vertical="center" wrapText="1" indent="1"/>
    </xf>
    <xf numFmtId="0" fontId="10" fillId="2" borderId="0" xfId="1" applyFont="1" applyFill="1" applyBorder="1" applyAlignment="1" applyProtection="1">
      <alignment horizontal="center" vertical="center" wrapText="1"/>
    </xf>
    <xf numFmtId="14" fontId="3" fillId="0" borderId="0" xfId="1" applyNumberFormat="1" applyFont="1" applyFill="1" applyAlignment="1" applyProtection="1">
      <alignment horizontal="left" vertical="center" wrapText="1"/>
    </xf>
    <xf numFmtId="0" fontId="0" fillId="2" borderId="0" xfId="1" applyFont="1" applyFill="1" applyBorder="1" applyAlignment="1" applyProtection="1">
      <alignment horizontal="right" vertical="center" wrapText="1" indent="1"/>
    </xf>
    <xf numFmtId="49" fontId="0" fillId="3" borderId="3" xfId="4" applyNumberFormat="1" applyFont="1" applyFill="1" applyBorder="1" applyAlignment="1" applyProtection="1">
      <alignment horizontal="left" vertical="center" wrapText="1" indent="1"/>
    </xf>
    <xf numFmtId="0" fontId="23" fillId="2" borderId="0" xfId="1" applyFont="1" applyFill="1" applyBorder="1" applyAlignment="1" applyProtection="1">
      <alignment horizontal="center" vertical="center" wrapText="1"/>
    </xf>
    <xf numFmtId="49" fontId="3" fillId="5" borderId="3" xfId="1" applyNumberFormat="1" applyFont="1" applyFill="1" applyBorder="1" applyAlignment="1" applyProtection="1">
      <alignment horizontal="left" vertical="center" wrapText="1" indent="1"/>
      <protection locked="0"/>
    </xf>
    <xf numFmtId="49" fontId="0" fillId="5" borderId="3" xfId="4" applyNumberFormat="1" applyFont="1" applyFill="1" applyBorder="1" applyAlignment="1" applyProtection="1">
      <alignment horizontal="left" vertical="center" wrapText="1" indent="1"/>
      <protection locked="0"/>
    </xf>
    <xf numFmtId="0" fontId="3" fillId="2" borderId="0" xfId="1" applyNumberFormat="1" applyFont="1" applyFill="1" applyBorder="1" applyAlignment="1" applyProtection="1">
      <alignment horizontal="center" vertical="center" wrapText="1"/>
    </xf>
    <xf numFmtId="0" fontId="3" fillId="2" borderId="0" xfId="1" applyFont="1" applyFill="1" applyBorder="1" applyAlignment="1" applyProtection="1">
      <alignment vertical="center" wrapText="1"/>
    </xf>
    <xf numFmtId="0" fontId="4" fillId="0" borderId="0" xfId="1" applyFont="1" applyFill="1" applyAlignment="1" applyProtection="1">
      <alignment horizontal="left" vertical="center" wrapText="1"/>
    </xf>
    <xf numFmtId="0" fontId="24" fillId="0" borderId="0" xfId="1" applyFont="1" applyAlignment="1" applyProtection="1">
      <alignment vertical="center" wrapText="1"/>
    </xf>
    <xf numFmtId="0" fontId="4" fillId="2" borderId="0" xfId="1" applyFont="1" applyFill="1" applyBorder="1" applyAlignment="1" applyProtection="1">
      <alignment vertical="center" wrapText="1"/>
    </xf>
    <xf numFmtId="0" fontId="25" fillId="0" borderId="0" xfId="1" applyFont="1" applyFill="1" applyBorder="1" applyAlignment="1" applyProtection="1">
      <alignment horizontal="right" vertical="center" wrapText="1" indent="1"/>
    </xf>
    <xf numFmtId="49" fontId="4" fillId="0" borderId="0" xfId="1" applyNumberFormat="1" applyFont="1" applyFill="1" applyBorder="1" applyAlignment="1" applyProtection="1">
      <alignment horizontal="left" vertical="center" wrapText="1" indent="1"/>
    </xf>
    <xf numFmtId="0" fontId="4" fillId="0" borderId="0" xfId="1" applyFont="1" applyAlignment="1" applyProtection="1">
      <alignment vertical="center" wrapText="1"/>
    </xf>
    <xf numFmtId="0" fontId="3" fillId="0" borderId="0" xfId="1" applyNumberFormat="1" applyFont="1" applyFill="1" applyBorder="1" applyAlignment="1" applyProtection="1">
      <alignment horizontal="center" vertical="center" wrapText="1"/>
    </xf>
    <xf numFmtId="0" fontId="9" fillId="0" borderId="0" xfId="1" applyFont="1" applyAlignment="1" applyProtection="1">
      <alignment horizontal="center" vertical="center" wrapText="1"/>
    </xf>
    <xf numFmtId="0" fontId="26" fillId="2" borderId="0" xfId="1" applyNumberFormat="1" applyFont="1" applyFill="1" applyBorder="1" applyAlignment="1" applyProtection="1">
      <alignment horizontal="center" vertical="center" wrapText="1"/>
    </xf>
    <xf numFmtId="0" fontId="3" fillId="2" borderId="0" xfId="1" applyNumberFormat="1" applyFont="1" applyFill="1" applyBorder="1" applyAlignment="1" applyProtection="1">
      <alignment horizontal="right" vertical="center" wrapText="1" indent="1"/>
    </xf>
    <xf numFmtId="49" fontId="3" fillId="3" borderId="3" xfId="1" applyNumberFormat="1" applyFont="1" applyFill="1" applyBorder="1" applyAlignment="1" applyProtection="1">
      <alignment horizontal="left" vertical="center" wrapText="1" indent="1"/>
    </xf>
    <xf numFmtId="14" fontId="23" fillId="2" borderId="0" xfId="1" applyNumberFormat="1" applyFont="1" applyFill="1" applyBorder="1" applyAlignment="1" applyProtection="1">
      <alignment horizontal="center" vertical="center" wrapText="1"/>
    </xf>
    <xf numFmtId="0" fontId="0" fillId="2" borderId="0" xfId="1" applyNumberFormat="1" applyFont="1" applyFill="1" applyBorder="1" applyAlignment="1" applyProtection="1">
      <alignment horizontal="right" vertical="center" wrapText="1" indent="1"/>
    </xf>
    <xf numFmtId="49" fontId="3" fillId="0" borderId="3" xfId="1" applyNumberFormat="1" applyFont="1" applyFill="1" applyBorder="1" applyAlignment="1" applyProtection="1">
      <alignment horizontal="left" vertical="center" wrapText="1" indent="1"/>
    </xf>
    <xf numFmtId="0" fontId="3" fillId="0" borderId="0" xfId="1" applyFont="1" applyFill="1" applyAlignment="1" applyProtection="1">
      <alignment vertical="center"/>
    </xf>
    <xf numFmtId="14" fontId="3" fillId="2" borderId="0" xfId="1" applyNumberFormat="1" applyFont="1" applyFill="1" applyBorder="1" applyAlignment="1" applyProtection="1">
      <alignment horizontal="left" vertical="center" wrapText="1"/>
    </xf>
    <xf numFmtId="0" fontId="6" fillId="2" borderId="0" xfId="1" applyNumberFormat="1" applyFont="1" applyFill="1" applyBorder="1" applyAlignment="1" applyProtection="1">
      <alignment horizontal="center" vertical="center" wrapText="1"/>
    </xf>
    <xf numFmtId="0" fontId="3" fillId="5" borderId="3" xfId="1" applyNumberFormat="1" applyFont="1" applyFill="1" applyBorder="1" applyAlignment="1" applyProtection="1">
      <alignment horizontal="left" vertical="center" wrapText="1" indent="1"/>
      <protection locked="0"/>
    </xf>
    <xf numFmtId="0" fontId="3" fillId="0" borderId="0" xfId="1" applyFont="1" applyFill="1" applyBorder="1" applyAlignment="1" applyProtection="1">
      <alignment horizontal="left" vertical="center" wrapText="1"/>
    </xf>
    <xf numFmtId="49" fontId="6" fillId="0" borderId="0" xfId="1" applyNumberFormat="1" applyFont="1" applyFill="1" applyBorder="1" applyAlignment="1" applyProtection="1">
      <alignment horizontal="left" vertical="center" wrapText="1"/>
    </xf>
    <xf numFmtId="49" fontId="13"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right" vertical="center" wrapText="1" indent="1"/>
    </xf>
    <xf numFmtId="49" fontId="0" fillId="2" borderId="0" xfId="1" applyNumberFormat="1" applyFont="1" applyFill="1" applyBorder="1" applyAlignment="1" applyProtection="1">
      <alignment horizontal="right" vertical="center" wrapText="1" indent="1"/>
    </xf>
    <xf numFmtId="49" fontId="0" fillId="0" borderId="0" xfId="0" applyNumberFormat="1" applyFont="1" applyFill="1" applyBorder="1" applyAlignment="1" applyProtection="1">
      <alignment horizontal="right" vertical="center" wrapText="1" indent="1"/>
    </xf>
    <xf numFmtId="49" fontId="3" fillId="5" borderId="3" xfId="0" applyNumberFormat="1" applyFont="1" applyFill="1" applyBorder="1" applyAlignment="1" applyProtection="1">
      <alignment horizontal="left" vertical="center" wrapText="1" indent="1"/>
      <protection locked="0"/>
    </xf>
    <xf numFmtId="49" fontId="0" fillId="0" borderId="0" xfId="0" applyNumberFormat="1" applyFill="1" applyBorder="1" applyAlignment="1" applyProtection="1">
      <alignment horizontal="right" vertical="center" wrapText="1" indent="1"/>
    </xf>
    <xf numFmtId="0" fontId="0" fillId="0" borderId="0"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49" fontId="3" fillId="2" borderId="0" xfId="1" applyNumberFormat="1" applyFont="1" applyFill="1" applyBorder="1" applyAlignment="1" applyProtection="1">
      <alignment horizontal="right" vertical="top" wrapText="1"/>
    </xf>
    <xf numFmtId="49" fontId="3" fillId="0" borderId="0" xfId="1" applyNumberFormat="1" applyFont="1" applyFill="1" applyBorder="1" applyAlignment="1" applyProtection="1">
      <alignment horizontal="center" vertical="center" wrapText="1"/>
    </xf>
    <xf numFmtId="0" fontId="3" fillId="0" borderId="0" xfId="1" applyFont="1" applyAlignment="1" applyProtection="1">
      <alignment horizontal="center" vertical="center" wrapText="1"/>
    </xf>
    <xf numFmtId="49" fontId="8" fillId="5" borderId="3" xfId="2" applyNumberFormat="1" applyFill="1" applyBorder="1" applyAlignment="1" applyProtection="1">
      <alignment horizontal="left" vertical="center" wrapText="1" indent="1"/>
      <protection locked="0"/>
    </xf>
    <xf numFmtId="0" fontId="28" fillId="0" borderId="0" xfId="5" applyFont="1" applyFill="1" applyAlignment="1" applyProtection="1">
      <alignment vertical="center" wrapText="1"/>
    </xf>
    <xf numFmtId="0" fontId="28" fillId="0" borderId="0" xfId="5" applyFont="1" applyFill="1" applyAlignment="1" applyProtection="1">
      <alignment horizontal="center" vertical="center" wrapText="1"/>
    </xf>
    <xf numFmtId="0" fontId="28" fillId="0" borderId="0" xfId="5" applyFont="1" applyFill="1" applyAlignment="1" applyProtection="1">
      <alignment horizontal="left" vertical="center" wrapText="1" indent="1"/>
    </xf>
    <xf numFmtId="0" fontId="28" fillId="0" borderId="0" xfId="5" applyFont="1" applyFill="1" applyAlignment="1" applyProtection="1">
      <alignment horizontal="left" vertical="center" indent="1"/>
    </xf>
    <xf numFmtId="0" fontId="28" fillId="0" borderId="0" xfId="5" applyNumberFormat="1" applyFont="1" applyFill="1" applyAlignment="1" applyProtection="1">
      <alignment horizontal="left" vertical="center" indent="1"/>
    </xf>
    <xf numFmtId="0" fontId="29" fillId="0" borderId="0" xfId="5" applyFont="1" applyFill="1" applyAlignment="1" applyProtection="1">
      <alignment horizontal="left" vertical="center" wrapText="1" indent="1"/>
    </xf>
    <xf numFmtId="0" fontId="30" fillId="0" borderId="0" xfId="5" applyFont="1" applyFill="1" applyAlignment="1" applyProtection="1">
      <alignment horizontal="left" vertical="center" wrapText="1" indent="1"/>
    </xf>
    <xf numFmtId="0" fontId="31" fillId="0" borderId="0" xfId="5" applyFont="1" applyFill="1" applyAlignment="1" applyProtection="1">
      <alignment horizontal="left" vertical="center" indent="1"/>
    </xf>
    <xf numFmtId="0" fontId="30" fillId="0" borderId="0" xfId="5" applyFont="1" applyFill="1" applyAlignment="1" applyProtection="1">
      <alignment vertical="center" wrapText="1"/>
    </xf>
    <xf numFmtId="0" fontId="6" fillId="0" borderId="0" xfId="5" applyFont="1" applyFill="1" applyAlignment="1" applyProtection="1">
      <alignment vertical="center" wrapText="1"/>
    </xf>
    <xf numFmtId="0" fontId="3" fillId="0" borderId="0" xfId="5" applyFont="1" applyFill="1" applyAlignment="1" applyProtection="1">
      <alignment vertical="center" wrapText="1"/>
    </xf>
    <xf numFmtId="0" fontId="32" fillId="0" borderId="0" xfId="5" applyFont="1" applyFill="1" applyBorder="1" applyAlignment="1" applyProtection="1">
      <alignment horizontal="center" vertical="center" wrapText="1"/>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28" fillId="0" borderId="0" xfId="5" applyFont="1" applyFill="1" applyAlignment="1" applyProtection="1">
      <alignment vertical="center"/>
    </xf>
    <xf numFmtId="0" fontId="28" fillId="0" borderId="0" xfId="5" applyNumberFormat="1" applyFont="1" applyFill="1" applyAlignment="1" applyProtection="1">
      <alignment vertical="center"/>
    </xf>
    <xf numFmtId="0" fontId="33" fillId="0" borderId="0" xfId="5" applyFont="1" applyFill="1" applyAlignment="1" applyProtection="1">
      <alignment vertical="center"/>
    </xf>
    <xf numFmtId="0" fontId="34" fillId="0" borderId="0" xfId="5" applyFont="1" applyFill="1" applyAlignment="1" applyProtection="1">
      <alignment vertical="center" wrapText="1"/>
    </xf>
    <xf numFmtId="0" fontId="36" fillId="0" borderId="0" xfId="5" applyFont="1" applyFill="1" applyAlignment="1" applyProtection="1">
      <alignment vertical="center" wrapText="1"/>
    </xf>
    <xf numFmtId="4" fontId="3" fillId="0" borderId="0" xfId="7" applyFont="1" applyFill="1" applyBorder="1" applyAlignment="1" applyProtection="1">
      <alignment horizontal="right" vertical="center" wrapText="1"/>
    </xf>
    <xf numFmtId="0" fontId="3" fillId="0" borderId="0" xfId="8" applyFont="1" applyFill="1" applyBorder="1" applyAlignment="1" applyProtection="1">
      <alignment horizontal="left" vertical="center" wrapText="1" indent="1"/>
    </xf>
    <xf numFmtId="49" fontId="3" fillId="0" borderId="0" xfId="9" applyFill="1" applyProtection="1">
      <alignment vertical="top"/>
    </xf>
    <xf numFmtId="4" fontId="0" fillId="0" borderId="0" xfId="7" applyFont="1" applyFill="1" applyBorder="1" applyAlignment="1" applyProtection="1">
      <alignment horizontal="center" vertical="center" wrapText="1"/>
    </xf>
    <xf numFmtId="4" fontId="3" fillId="0" borderId="0" xfId="7" applyFont="1" applyFill="1" applyBorder="1" applyAlignment="1" applyProtection="1">
      <alignment horizontal="center" vertical="center" wrapText="1"/>
    </xf>
    <xf numFmtId="0" fontId="32" fillId="0" borderId="0" xfId="5" applyFont="1" applyFill="1" applyAlignment="1" applyProtection="1">
      <alignment horizontal="center" vertical="center" wrapText="1"/>
    </xf>
    <xf numFmtId="164" fontId="3" fillId="0" borderId="3" xfId="5" applyNumberFormat="1" applyFont="1" applyFill="1" applyBorder="1" applyAlignment="1" applyProtection="1">
      <alignment horizontal="center" vertical="center" wrapText="1"/>
    </xf>
    <xf numFmtId="164" fontId="3" fillId="0" borderId="3" xfId="10" applyNumberFormat="1" applyFont="1" applyFill="1" applyBorder="1" applyAlignment="1" applyProtection="1">
      <alignment horizontal="center" vertical="center" wrapText="1"/>
    </xf>
    <xf numFmtId="0" fontId="37" fillId="0" borderId="0" xfId="5" applyFont="1" applyFill="1" applyBorder="1" applyAlignment="1" applyProtection="1">
      <alignment horizontal="center" vertical="center" wrapText="1"/>
    </xf>
    <xf numFmtId="49" fontId="37" fillId="0" borderId="6" xfId="10" applyNumberFormat="1" applyFont="1" applyFill="1" applyBorder="1" applyAlignment="1" applyProtection="1">
      <alignment horizontal="center" vertical="center" wrapText="1"/>
    </xf>
    <xf numFmtId="0" fontId="29" fillId="0" borderId="0" xfId="5" applyFont="1" applyFill="1" applyAlignment="1" applyProtection="1">
      <alignment vertical="center"/>
    </xf>
    <xf numFmtId="0" fontId="29" fillId="0" borderId="0" xfId="5" applyNumberFormat="1" applyFont="1" applyFill="1" applyAlignment="1" applyProtection="1">
      <alignment vertical="center"/>
    </xf>
    <xf numFmtId="0" fontId="38" fillId="0" borderId="0" xfId="5" applyFont="1" applyFill="1" applyAlignment="1" applyProtection="1">
      <alignment vertical="center"/>
    </xf>
    <xf numFmtId="0" fontId="29" fillId="7" borderId="7" xfId="5" applyFont="1" applyFill="1" applyBorder="1" applyAlignment="1" applyProtection="1">
      <alignment horizontal="center" vertical="center" wrapText="1"/>
    </xf>
    <xf numFmtId="0" fontId="29" fillId="7" borderId="8" xfId="5" applyFont="1" applyFill="1" applyBorder="1" applyAlignment="1" applyProtection="1">
      <alignment horizontal="center" vertical="center" wrapText="1"/>
    </xf>
    <xf numFmtId="49" fontId="3" fillId="7" borderId="6" xfId="4" applyNumberFormat="1" applyFont="1" applyFill="1" applyBorder="1" applyAlignment="1" applyProtection="1">
      <alignment horizontal="center" vertical="center" wrapText="1"/>
    </xf>
    <xf numFmtId="49" fontId="29" fillId="7" borderId="8" xfId="5" applyNumberFormat="1" applyFont="1" applyFill="1" applyBorder="1" applyAlignment="1" applyProtection="1">
      <alignment horizontal="left" vertical="center" wrapText="1"/>
    </xf>
    <xf numFmtId="49" fontId="39" fillId="7" borderId="6" xfId="11" applyNumberFormat="1" applyFill="1" applyBorder="1" applyAlignment="1" applyProtection="1">
      <alignment horizontal="left" vertical="center"/>
    </xf>
    <xf numFmtId="49" fontId="29" fillId="7" borderId="9" xfId="5" applyNumberFormat="1" applyFont="1" applyFill="1" applyBorder="1" applyAlignment="1" applyProtection="1">
      <alignment horizontal="left" vertical="center" wrapText="1"/>
    </xf>
    <xf numFmtId="0" fontId="28" fillId="0" borderId="10" xfId="5" applyFont="1" applyFill="1" applyBorder="1" applyAlignment="1" applyProtection="1">
      <alignment vertical="center"/>
    </xf>
    <xf numFmtId="0" fontId="0" fillId="0" borderId="0" xfId="5" applyFont="1" applyFill="1" applyAlignment="1" applyProtection="1">
      <alignment vertical="center" wrapText="1"/>
    </xf>
    <xf numFmtId="0" fontId="29" fillId="0" borderId="0" xfId="5" applyFont="1" applyFill="1" applyAlignment="1" applyProtection="1">
      <alignment vertical="center" wrapText="1"/>
    </xf>
    <xf numFmtId="14" fontId="40" fillId="0" borderId="3" xfId="4" applyNumberFormat="1" applyFont="1" applyFill="1" applyBorder="1" applyAlignment="1" applyProtection="1">
      <alignment horizontal="center" vertical="center" wrapText="1"/>
    </xf>
    <xf numFmtId="0" fontId="3" fillId="0" borderId="3" xfId="5" applyFont="1" applyFill="1" applyBorder="1" applyAlignment="1" applyProtection="1">
      <alignment horizontal="center" vertical="center" wrapText="1"/>
    </xf>
    <xf numFmtId="14" fontId="3" fillId="0" borderId="3" xfId="4" applyNumberFormat="1" applyFont="1" applyFill="1" applyBorder="1" applyAlignment="1" applyProtection="1">
      <alignment horizontal="left" vertical="center" wrapText="1" indent="1"/>
    </xf>
    <xf numFmtId="49" fontId="27" fillId="7" borderId="2" xfId="9" applyFont="1" applyFill="1" applyBorder="1" applyAlignment="1" applyProtection="1">
      <alignment horizontal="right" vertical="center" wrapText="1"/>
    </xf>
    <xf numFmtId="49" fontId="41" fillId="7" borderId="6" xfId="9" applyFont="1" applyFill="1" applyBorder="1" applyAlignment="1" applyProtection="1">
      <alignment horizontal="center" vertical="center" wrapText="1"/>
    </xf>
    <xf numFmtId="0" fontId="42" fillId="7" borderId="6" xfId="0" applyFont="1" applyFill="1" applyBorder="1" applyAlignment="1" applyProtection="1">
      <alignment horizontal="left" vertical="center" indent="1"/>
    </xf>
    <xf numFmtId="0" fontId="0" fillId="7" borderId="1" xfId="0" applyFont="1" applyFill="1" applyBorder="1" applyAlignment="1" applyProtection="1">
      <alignment horizontal="right" vertical="center" wrapText="1"/>
    </xf>
    <xf numFmtId="0" fontId="43" fillId="0" borderId="0" xfId="5" applyFont="1" applyFill="1" applyAlignment="1" applyProtection="1">
      <alignment vertical="center" wrapText="1"/>
    </xf>
    <xf numFmtId="0" fontId="29" fillId="0" borderId="0" xfId="0" applyFont="1" applyFill="1" applyAlignment="1" applyProtection="1">
      <alignment vertical="top"/>
    </xf>
    <xf numFmtId="0" fontId="28" fillId="0" borderId="0" xfId="0" applyFont="1" applyFill="1" applyAlignment="1" applyProtection="1">
      <alignment vertical="top"/>
    </xf>
    <xf numFmtId="0" fontId="0" fillId="0" borderId="0" xfId="0" applyFont="1" applyFill="1" applyAlignment="1" applyProtection="1">
      <alignment vertical="top"/>
    </xf>
    <xf numFmtId="49" fontId="32" fillId="0" borderId="3" xfId="10" applyNumberFormat="1" applyFont="1" applyFill="1" applyBorder="1" applyAlignment="1" applyProtection="1">
      <alignment horizontal="center" vertical="center" wrapText="1"/>
    </xf>
    <xf numFmtId="14" fontId="3" fillId="3" borderId="3" xfId="4" applyNumberFormat="1" applyFont="1" applyFill="1" applyBorder="1" applyAlignment="1" applyProtection="1">
      <alignment horizontal="left" vertical="center" wrapText="1" indent="1"/>
    </xf>
    <xf numFmtId="49" fontId="3" fillId="3" borderId="3" xfId="5" applyNumberFormat="1" applyFont="1" applyFill="1" applyBorder="1" applyAlignment="1" applyProtection="1">
      <alignment horizontal="center" vertical="center" wrapText="1"/>
    </xf>
    <xf numFmtId="49" fontId="42" fillId="7" borderId="6" xfId="9" applyFont="1" applyFill="1" applyBorder="1" applyAlignment="1" applyProtection="1">
      <alignment horizontal="left" vertical="center" indent="1"/>
    </xf>
    <xf numFmtId="49" fontId="3" fillId="7" borderId="6" xfId="9" applyFont="1" applyFill="1" applyBorder="1" applyAlignment="1" applyProtection="1">
      <alignment horizontal="right" vertical="center" wrapText="1"/>
    </xf>
    <xf numFmtId="49" fontId="3" fillId="7" borderId="1" xfId="9" applyFont="1" applyFill="1" applyBorder="1" applyAlignment="1" applyProtection="1">
      <alignment horizontal="right" vertical="center" wrapText="1"/>
    </xf>
    <xf numFmtId="0" fontId="3" fillId="0" borderId="14" xfId="5" applyFont="1" applyFill="1" applyBorder="1" applyAlignment="1" applyProtection="1">
      <alignment vertical="center" wrapText="1"/>
    </xf>
    <xf numFmtId="0" fontId="44" fillId="0" borderId="0" xfId="5" applyFont="1" applyFill="1" applyAlignment="1" applyProtection="1">
      <alignment vertical="center" wrapText="1"/>
    </xf>
    <xf numFmtId="0" fontId="45" fillId="0" borderId="0" xfId="5" applyFont="1" applyFill="1" applyAlignment="1" applyProtection="1">
      <alignment vertical="center" wrapText="1"/>
    </xf>
    <xf numFmtId="0" fontId="46" fillId="0" borderId="0" xfId="5" applyFont="1" applyFill="1" applyAlignment="1" applyProtection="1">
      <alignment horizontal="center" vertical="center" wrapText="1"/>
    </xf>
    <xf numFmtId="0" fontId="47" fillId="0" borderId="0" xfId="12" applyFont="1" applyFill="1" applyProtection="1"/>
    <xf numFmtId="0" fontId="28" fillId="0" borderId="0" xfId="0" applyNumberFormat="1" applyFont="1" applyFill="1" applyAlignment="1" applyProtection="1">
      <alignment vertical="center"/>
    </xf>
    <xf numFmtId="0" fontId="28" fillId="0" borderId="0" xfId="0" applyNumberFormat="1" applyFont="1" applyAlignment="1">
      <alignment vertical="center"/>
    </xf>
    <xf numFmtId="0" fontId="0" fillId="0" borderId="0" xfId="0" applyNumberFormat="1" applyAlignment="1">
      <alignment vertical="center"/>
    </xf>
    <xf numFmtId="0" fontId="48" fillId="0" borderId="0" xfId="0" applyNumberFormat="1" applyFont="1" applyAlignment="1">
      <alignment vertical="center"/>
    </xf>
    <xf numFmtId="0" fontId="49" fillId="0" borderId="0" xfId="0" applyNumberFormat="1" applyFont="1" applyAlignment="1">
      <alignment vertical="center"/>
    </xf>
    <xf numFmtId="0" fontId="36" fillId="0" borderId="0" xfId="6" applyFont="1" applyFill="1" applyBorder="1" applyAlignment="1" applyProtection="1">
      <alignment vertical="center" wrapText="1"/>
    </xf>
    <xf numFmtId="0" fontId="15" fillId="0" borderId="0" xfId="6" applyFont="1" applyFill="1" applyBorder="1" applyAlignment="1" applyProtection="1">
      <alignment vertical="center" wrapText="1"/>
    </xf>
    <xf numFmtId="0" fontId="28" fillId="0" borderId="0" xfId="0" applyNumberFormat="1" applyFont="1" applyBorder="1" applyAlignment="1">
      <alignment vertical="center"/>
    </xf>
    <xf numFmtId="0" fontId="25" fillId="0" borderId="0" xfId="0" applyNumberFormat="1" applyFont="1" applyBorder="1" applyAlignment="1">
      <alignment vertical="center"/>
    </xf>
    <xf numFmtId="0" fontId="25" fillId="0" borderId="0" xfId="0" applyNumberFormat="1" applyFont="1" applyFill="1" applyBorder="1" applyAlignment="1" applyProtection="1">
      <alignment horizontal="center" vertical="center"/>
    </xf>
    <xf numFmtId="49" fontId="4" fillId="0" borderId="16" xfId="4" applyNumberFormat="1" applyFont="1" applyFill="1" applyBorder="1" applyAlignment="1" applyProtection="1">
      <alignment horizontal="center" vertical="center" wrapText="1"/>
    </xf>
    <xf numFmtId="49" fontId="4" fillId="0" borderId="0" xfId="4"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xf>
    <xf numFmtId="0" fontId="0" fillId="0" borderId="0" xfId="0" applyNumberFormat="1" applyBorder="1" applyAlignment="1">
      <alignment vertical="center"/>
    </xf>
    <xf numFmtId="0" fontId="3" fillId="0" borderId="0" xfId="13" applyFont="1" applyFill="1" applyBorder="1" applyAlignment="1" applyProtection="1">
      <alignment vertical="center" wrapText="1"/>
    </xf>
    <xf numFmtId="49" fontId="3" fillId="3" borderId="17" xfId="4" applyNumberFormat="1" applyFont="1" applyFill="1" applyBorder="1" applyAlignment="1" applyProtection="1">
      <alignment horizontal="center" vertical="center" wrapText="1"/>
    </xf>
    <xf numFmtId="49" fontId="50" fillId="0" borderId="0" xfId="4" applyNumberFormat="1" applyFont="1" applyFill="1" applyBorder="1" applyAlignment="1" applyProtection="1">
      <alignment vertical="center" wrapText="1"/>
    </xf>
    <xf numFmtId="49" fontId="3" fillId="0" borderId="0" xfId="4" applyNumberFormat="1" applyFont="1" applyFill="1" applyBorder="1" applyAlignment="1" applyProtection="1">
      <alignment vertical="center" wrapText="1"/>
    </xf>
    <xf numFmtId="49" fontId="3" fillId="0" borderId="0" xfId="4" applyNumberFormat="1" applyFont="1" applyFill="1" applyBorder="1" applyAlignment="1" applyProtection="1">
      <alignment horizontal="center" vertical="center" wrapText="1"/>
    </xf>
    <xf numFmtId="0" fontId="4" fillId="0" borderId="0" xfId="13" applyFont="1" applyFill="1" applyBorder="1" applyAlignment="1" applyProtection="1">
      <alignment horizontal="right" vertical="center" wrapText="1"/>
    </xf>
    <xf numFmtId="0" fontId="4" fillId="0" borderId="0" xfId="13" applyFont="1" applyFill="1" applyBorder="1" applyAlignment="1" applyProtection="1">
      <alignment vertical="center" wrapText="1"/>
    </xf>
    <xf numFmtId="49" fontId="4" fillId="0" borderId="0" xfId="4" applyNumberFormat="1" applyFont="1" applyFill="1" applyBorder="1" applyAlignment="1" applyProtection="1">
      <alignment horizontal="center" vertical="center" wrapText="1"/>
    </xf>
    <xf numFmtId="0" fontId="4" fillId="0" borderId="0" xfId="13" applyNumberFormat="1" applyFont="1" applyFill="1" applyBorder="1" applyAlignment="1" applyProtection="1">
      <alignment vertical="center" wrapText="1"/>
    </xf>
    <xf numFmtId="0" fontId="25" fillId="0" borderId="0" xfId="0" applyNumberFormat="1" applyFont="1" applyAlignment="1">
      <alignment vertical="center"/>
    </xf>
    <xf numFmtId="0" fontId="14" fillId="0" borderId="0" xfId="0" applyNumberFormat="1" applyFont="1" applyBorder="1" applyAlignment="1">
      <alignment vertical="center"/>
    </xf>
    <xf numFmtId="0" fontId="49" fillId="0" borderId="0" xfId="0" applyNumberFormat="1" applyFont="1" applyBorder="1" applyAlignment="1">
      <alignment vertical="center"/>
    </xf>
    <xf numFmtId="0" fontId="3" fillId="0" borderId="3" xfId="13" applyFont="1" applyFill="1" applyBorder="1" applyAlignment="1" applyProtection="1">
      <alignment horizontal="center" vertical="center" wrapText="1"/>
    </xf>
    <xf numFmtId="0" fontId="29" fillId="0" borderId="0" xfId="0" applyNumberFormat="1" applyFont="1" applyAlignment="1">
      <alignment vertical="center"/>
    </xf>
    <xf numFmtId="0" fontId="0" fillId="0" borderId="0" xfId="0" applyNumberFormat="1" applyFont="1" applyAlignment="1">
      <alignment vertical="center"/>
    </xf>
    <xf numFmtId="49" fontId="37" fillId="2" borderId="0" xfId="10" applyNumberFormat="1" applyFont="1" applyFill="1" applyBorder="1" applyAlignment="1" applyProtection="1">
      <alignment horizontal="center" vertical="center" wrapText="1"/>
    </xf>
    <xf numFmtId="0" fontId="32" fillId="0" borderId="0" xfId="0" applyNumberFormat="1" applyFont="1" applyBorder="1" applyAlignment="1">
      <alignment horizontal="center" vertical="center" wrapText="1"/>
    </xf>
    <xf numFmtId="0" fontId="0" fillId="0" borderId="3" xfId="0" applyNumberFormat="1" applyBorder="1" applyAlignment="1">
      <alignment horizontal="center" vertical="center"/>
    </xf>
    <xf numFmtId="0" fontId="3" fillId="0" borderId="3" xfId="10" applyNumberFormat="1" applyFont="1" applyFill="1" applyBorder="1" applyAlignment="1" applyProtection="1">
      <alignment horizontal="center" vertical="center" wrapText="1"/>
    </xf>
    <xf numFmtId="49" fontId="3" fillId="0" borderId="3" xfId="4" applyNumberFormat="1" applyFont="1" applyFill="1" applyBorder="1" applyAlignment="1" applyProtection="1">
      <alignment horizontal="center" vertical="center" wrapText="1"/>
    </xf>
    <xf numFmtId="0" fontId="0" fillId="0" borderId="3" xfId="0" applyNumberFormat="1" applyFill="1" applyBorder="1" applyAlignment="1" applyProtection="1">
      <alignment horizontal="center" vertical="center"/>
    </xf>
    <xf numFmtId="49" fontId="3" fillId="0" borderId="3" xfId="10" applyNumberFormat="1" applyFont="1" applyFill="1" applyBorder="1" applyAlignment="1" applyProtection="1">
      <alignment horizontal="center" vertical="center" wrapText="1"/>
    </xf>
    <xf numFmtId="49" fontId="0" fillId="0" borderId="3" xfId="0" applyNumberFormat="1" applyFill="1" applyBorder="1" applyAlignment="1" applyProtection="1">
      <alignment horizontal="center" vertical="center"/>
    </xf>
    <xf numFmtId="49" fontId="0" fillId="0" borderId="3" xfId="0" applyNumberFormat="1" applyFill="1" applyBorder="1" applyAlignment="1" applyProtection="1">
      <alignment horizontal="left" vertical="center"/>
    </xf>
    <xf numFmtId="0" fontId="0" fillId="0" borderId="0" xfId="0" applyNumberFormat="1" applyFill="1" applyAlignment="1" applyProtection="1">
      <alignment vertical="center"/>
    </xf>
    <xf numFmtId="49" fontId="0" fillId="0" borderId="0" xfId="0" applyNumberFormat="1" applyAlignment="1">
      <alignment vertical="center"/>
    </xf>
    <xf numFmtId="49" fontId="0" fillId="3" borderId="3" xfId="0" applyNumberFormat="1" applyFill="1" applyBorder="1" applyAlignment="1" applyProtection="1">
      <alignment horizontal="left" vertical="center" wrapText="1"/>
    </xf>
    <xf numFmtId="49" fontId="3" fillId="6" borderId="3" xfId="4" applyNumberFormat="1" applyFont="1" applyFill="1" applyBorder="1" applyAlignment="1" applyProtection="1">
      <alignment horizontal="left" vertical="center" wrapText="1"/>
      <protection locked="0"/>
    </xf>
    <xf numFmtId="0" fontId="42" fillId="0" borderId="3" xfId="0" applyNumberFormat="1" applyFont="1" applyFill="1" applyBorder="1" applyAlignment="1" applyProtection="1">
      <alignment horizontal="left" vertical="center"/>
    </xf>
    <xf numFmtId="0" fontId="42" fillId="7" borderId="2" xfId="0" applyNumberFormat="1" applyFont="1" applyFill="1" applyBorder="1" applyAlignment="1" applyProtection="1">
      <alignment horizontal="left" vertical="center"/>
    </xf>
    <xf numFmtId="0" fontId="42" fillId="7" borderId="6" xfId="0" applyNumberFormat="1" applyFont="1" applyFill="1" applyBorder="1" applyAlignment="1" applyProtection="1">
      <alignment horizontal="left" vertical="center"/>
    </xf>
    <xf numFmtId="0" fontId="42" fillId="7" borderId="1" xfId="0" applyNumberFormat="1" applyFont="1" applyFill="1" applyBorder="1" applyAlignment="1" applyProtection="1">
      <alignment horizontal="left" vertical="center"/>
    </xf>
    <xf numFmtId="0" fontId="0" fillId="7" borderId="6" xfId="0" applyNumberFormat="1" applyFill="1" applyBorder="1" applyAlignment="1" applyProtection="1">
      <alignment vertical="center"/>
    </xf>
    <xf numFmtId="0" fontId="0" fillId="0" borderId="0" xfId="0" applyNumberFormat="1" applyAlignment="1">
      <alignment horizontal="left" vertical="top" wrapText="1"/>
    </xf>
    <xf numFmtId="0" fontId="0" fillId="0" borderId="0" xfId="0" applyNumberFormat="1" applyAlignment="1">
      <alignment vertical="top" wrapText="1"/>
    </xf>
    <xf numFmtId="49" fontId="28" fillId="0" borderId="0" xfId="5" applyNumberFormat="1" applyFont="1" applyFill="1" applyAlignment="1" applyProtection="1">
      <alignment vertical="center" wrapText="1"/>
    </xf>
    <xf numFmtId="0" fontId="51" fillId="0" borderId="0" xfId="5" applyFont="1" applyFill="1" applyAlignment="1" applyProtection="1">
      <alignment vertical="center" wrapText="1"/>
    </xf>
    <xf numFmtId="0" fontId="28"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3" xfId="0" applyNumberFormat="1" applyFill="1" applyBorder="1" applyAlignment="1">
      <alignment horizontal="center" vertical="center"/>
    </xf>
    <xf numFmtId="0" fontId="3" fillId="0" borderId="3" xfId="13" applyNumberFormat="1" applyFont="1" applyFill="1" applyBorder="1" applyAlignment="1" applyProtection="1">
      <alignment horizontal="center" vertical="center" wrapText="1"/>
    </xf>
    <xf numFmtId="0" fontId="3" fillId="0" borderId="3" xfId="4" applyNumberFormat="1" applyFont="1" applyFill="1" applyBorder="1" applyAlignment="1" applyProtection="1">
      <alignment horizontal="center" vertical="center" wrapText="1"/>
    </xf>
    <xf numFmtId="49" fontId="53" fillId="2" borderId="0" xfId="10" applyNumberFormat="1" applyFont="1" applyFill="1" applyBorder="1" applyAlignment="1" applyProtection="1">
      <alignment horizontal="center" vertical="center" wrapText="1"/>
    </xf>
    <xf numFmtId="0" fontId="53" fillId="0" borderId="0" xfId="13" applyNumberFormat="1" applyFont="1" applyFill="1" applyBorder="1" applyAlignment="1" applyProtection="1">
      <alignment horizontal="center" vertical="center" wrapText="1"/>
    </xf>
    <xf numFmtId="0" fontId="53" fillId="0" borderId="0" xfId="4" applyNumberFormat="1" applyFont="1" applyFill="1" applyBorder="1" applyAlignment="1" applyProtection="1">
      <alignment horizontal="center" vertical="center" wrapText="1"/>
    </xf>
    <xf numFmtId="0" fontId="53" fillId="0" borderId="0" xfId="0" applyNumberFormat="1" applyFont="1" applyFill="1" applyBorder="1" applyAlignment="1">
      <alignment horizontal="center" vertical="center"/>
    </xf>
    <xf numFmtId="0" fontId="3" fillId="0" borderId="3" xfId="5" applyNumberFormat="1" applyFont="1" applyFill="1" applyBorder="1" applyAlignment="1" applyProtection="1">
      <alignment horizontal="center" vertical="center" wrapText="1"/>
    </xf>
    <xf numFmtId="0" fontId="3" fillId="0" borderId="3" xfId="13" applyFont="1" applyFill="1" applyBorder="1" applyAlignment="1" applyProtection="1">
      <alignment horizontal="left" vertical="center" wrapText="1" indent="1"/>
    </xf>
    <xf numFmtId="0" fontId="3" fillId="3" borderId="3" xfId="4" applyNumberFormat="1" applyFont="1" applyFill="1" applyBorder="1" applyAlignment="1" applyProtection="1">
      <alignment horizontal="left" vertical="center" wrapText="1"/>
    </xf>
    <xf numFmtId="0" fontId="3" fillId="0" borderId="3" xfId="5" applyNumberFormat="1" applyFont="1" applyFill="1" applyBorder="1" applyAlignment="1" applyProtection="1">
      <alignment vertical="center" wrapText="1"/>
    </xf>
    <xf numFmtId="0" fontId="54" fillId="0" borderId="0" xfId="0" applyNumberFormat="1" applyFont="1" applyFill="1" applyBorder="1" applyAlignment="1">
      <alignment vertical="center"/>
    </xf>
    <xf numFmtId="0" fontId="28" fillId="0" borderId="0" xfId="0" applyNumberFormat="1" applyFont="1" applyFill="1" applyBorder="1" applyAlignment="1">
      <alignment horizontal="center" vertical="center"/>
    </xf>
    <xf numFmtId="0" fontId="3" fillId="0" borderId="3" xfId="13" applyFont="1" applyFill="1" applyBorder="1" applyAlignment="1" applyProtection="1">
      <alignment horizontal="left" vertical="center" wrapText="1" indent="2"/>
    </xf>
    <xf numFmtId="0" fontId="3" fillId="0" borderId="3" xfId="13" applyFont="1" applyFill="1" applyBorder="1" applyAlignment="1" applyProtection="1">
      <alignment horizontal="left" vertical="center" wrapText="1" indent="3"/>
    </xf>
    <xf numFmtId="0" fontId="3" fillId="0" borderId="3" xfId="13" applyFont="1" applyFill="1" applyBorder="1" applyAlignment="1" applyProtection="1">
      <alignment horizontal="left" vertical="center" wrapText="1" indent="4"/>
    </xf>
    <xf numFmtId="0" fontId="3" fillId="0" borderId="3" xfId="5" applyNumberFormat="1" applyFont="1" applyFill="1" applyBorder="1" applyAlignment="1" applyProtection="1">
      <alignment horizontal="left" vertical="top" wrapText="1"/>
    </xf>
    <xf numFmtId="0" fontId="28" fillId="0" borderId="0"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49" fontId="3" fillId="0" borderId="8" xfId="5" applyNumberFormat="1" applyFont="1" applyFill="1" applyBorder="1" applyAlignment="1" applyProtection="1">
      <alignment horizontal="center" vertical="center" wrapText="1"/>
    </xf>
    <xf numFmtId="0" fontId="3" fillId="0" borderId="8" xfId="13" applyFont="1" applyFill="1" applyBorder="1" applyAlignment="1" applyProtection="1">
      <alignment horizontal="left" vertical="center" wrapText="1" indent="2"/>
    </xf>
    <xf numFmtId="0" fontId="3" fillId="0" borderId="8" xfId="4" applyNumberFormat="1" applyFont="1" applyFill="1" applyBorder="1" applyAlignment="1" applyProtection="1">
      <alignment horizontal="left" vertical="center" wrapText="1"/>
    </xf>
    <xf numFmtId="49" fontId="3" fillId="0" borderId="8" xfId="5" applyNumberFormat="1" applyFont="1" applyFill="1" applyBorder="1" applyAlignment="1" applyProtection="1">
      <alignment vertical="center" wrapText="1"/>
    </xf>
    <xf numFmtId="49" fontId="3" fillId="0" borderId="0" xfId="5" applyNumberFormat="1" applyFont="1" applyFill="1" applyBorder="1" applyAlignment="1" applyProtection="1">
      <alignment horizontal="center" vertical="center" wrapText="1"/>
    </xf>
    <xf numFmtId="49" fontId="3" fillId="0" borderId="0" xfId="5" applyNumberFormat="1" applyFont="1" applyFill="1" applyBorder="1" applyAlignment="1" applyProtection="1">
      <alignment vertical="center" wrapText="1"/>
    </xf>
    <xf numFmtId="14" fontId="3" fillId="3" borderId="3" xfId="4" applyNumberFormat="1" applyFont="1" applyFill="1" applyBorder="1" applyAlignment="1" applyProtection="1">
      <alignment horizontal="left" vertical="center" wrapText="1"/>
    </xf>
    <xf numFmtId="16" fontId="3" fillId="0" borderId="3" xfId="5" applyNumberFormat="1" applyFont="1" applyFill="1" applyBorder="1" applyAlignment="1" applyProtection="1">
      <alignment horizontal="center" vertical="center" wrapText="1"/>
    </xf>
    <xf numFmtId="0" fontId="4" fillId="0" borderId="0" xfId="11" applyNumberFormat="1" applyFont="1" applyFill="1" applyBorder="1" applyAlignment="1" applyProtection="1">
      <alignment vertical="center"/>
    </xf>
    <xf numFmtId="49" fontId="3" fillId="2" borderId="0" xfId="10" applyNumberFormat="1" applyFont="1" applyFill="1" applyBorder="1" applyAlignment="1" applyProtection="1">
      <alignment horizontal="center" vertical="center" wrapText="1"/>
    </xf>
    <xf numFmtId="0" fontId="3" fillId="0" borderId="0" xfId="5" applyFont="1" applyFill="1" applyAlignment="1" applyProtection="1">
      <alignment vertical="center" wrapText="1"/>
    </xf>
    <xf numFmtId="49" fontId="3" fillId="0" borderId="0" xfId="83">
      <alignment vertical="top"/>
    </xf>
    <xf numFmtId="0" fontId="29" fillId="0" borderId="0" xfId="5" applyFont="1" applyFill="1" applyAlignment="1" applyProtection="1">
      <alignment vertical="center" wrapText="1"/>
    </xf>
    <xf numFmtId="0" fontId="28" fillId="0" borderId="0" xfId="5" applyFont="1" applyFill="1" applyAlignment="1" applyProtection="1">
      <alignment vertical="center"/>
    </xf>
    <xf numFmtId="49" fontId="3" fillId="0" borderId="0" xfId="83" applyNumberFormat="1" applyFont="1">
      <alignment vertical="top"/>
    </xf>
    <xf numFmtId="49" fontId="3" fillId="0" borderId="0" xfId="5" applyNumberFormat="1" applyFont="1" applyFill="1" applyAlignment="1" applyProtection="1">
      <alignment vertical="center" wrapText="1"/>
    </xf>
    <xf numFmtId="49" fontId="28" fillId="0" borderId="0" xfId="83" applyFont="1" applyAlignment="1">
      <alignment vertical="top"/>
    </xf>
    <xf numFmtId="0" fontId="50" fillId="0" borderId="0" xfId="5" applyFont="1" applyFill="1" applyAlignment="1" applyProtection="1">
      <alignment vertical="center" wrapText="1"/>
    </xf>
    <xf numFmtId="0" fontId="0" fillId="0" borderId="3" xfId="10" applyFont="1" applyFill="1" applyBorder="1" applyAlignment="1" applyProtection="1">
      <alignment horizontal="center" vertical="center" wrapText="1"/>
    </xf>
    <xf numFmtId="0" fontId="0" fillId="5" borderId="3" xfId="2" applyNumberFormat="1" applyFont="1" applyFill="1" applyBorder="1" applyAlignment="1" applyProtection="1">
      <alignment horizontal="left" vertical="center" wrapText="1"/>
      <protection locked="0"/>
    </xf>
    <xf numFmtId="0" fontId="0" fillId="0" borderId="0" xfId="0" applyAlignment="1">
      <alignment vertical="top"/>
    </xf>
    <xf numFmtId="49" fontId="0" fillId="2" borderId="3" xfId="5" applyNumberFormat="1" applyFont="1" applyFill="1" applyBorder="1" applyAlignment="1" applyProtection="1">
      <alignment horizontal="center" vertical="center" wrapText="1"/>
    </xf>
    <xf numFmtId="0" fontId="0" fillId="0" borderId="3" xfId="5" applyFont="1" applyFill="1" applyBorder="1" applyAlignment="1" applyProtection="1">
      <alignment horizontal="left" vertical="center" wrapText="1"/>
    </xf>
    <xf numFmtId="49" fontId="3" fillId="2" borderId="2" xfId="5" applyNumberFormat="1" applyFont="1" applyFill="1" applyBorder="1" applyAlignment="1" applyProtection="1">
      <alignment horizontal="center" vertical="center" wrapText="1"/>
    </xf>
    <xf numFmtId="0" fontId="3" fillId="5" borderId="3" xfId="2" applyNumberFormat="1" applyFont="1" applyFill="1" applyBorder="1" applyAlignment="1" applyProtection="1">
      <alignment horizontal="left" vertical="center" wrapText="1"/>
      <protection locked="0"/>
    </xf>
    <xf numFmtId="49" fontId="90" fillId="6" borderId="3" xfId="2" applyNumberFormat="1" applyFont="1" applyFill="1" applyBorder="1" applyAlignment="1" applyProtection="1">
      <alignment horizontal="left" vertical="center" wrapText="1"/>
      <protection locked="0"/>
    </xf>
    <xf numFmtId="49" fontId="3" fillId="5" borderId="1" xfId="4" applyNumberFormat="1" applyFont="1" applyFill="1" applyBorder="1" applyAlignment="1" applyProtection="1">
      <alignment horizontal="left" vertical="center" wrapText="1"/>
      <protection locked="0"/>
    </xf>
    <xf numFmtId="49" fontId="3" fillId="7" borderId="6" xfId="83" applyFont="1" applyFill="1" applyBorder="1" applyAlignment="1" applyProtection="1">
      <alignment horizontal="left" vertical="center"/>
    </xf>
    <xf numFmtId="49" fontId="90" fillId="5" borderId="3" xfId="2" applyNumberFormat="1" applyFont="1" applyFill="1" applyBorder="1" applyAlignment="1" applyProtection="1">
      <alignment horizontal="left" vertical="center" wrapText="1"/>
      <protection locked="0"/>
    </xf>
    <xf numFmtId="49" fontId="3" fillId="7" borderId="6" xfId="83" applyFont="1" applyFill="1" applyBorder="1" applyAlignment="1" applyProtection="1">
      <alignment horizontal="left" vertical="center" indent="3"/>
    </xf>
    <xf numFmtId="0" fontId="4" fillId="0" borderId="0" xfId="5" applyFont="1" applyFill="1" applyAlignment="1" applyProtection="1">
      <alignment vertical="center"/>
    </xf>
    <xf numFmtId="0" fontId="89" fillId="0" borderId="0" xfId="0" applyFont="1" applyAlignment="1">
      <alignment vertical="top"/>
    </xf>
    <xf numFmtId="49" fontId="3" fillId="0" borderId="0" xfId="83" applyFont="1">
      <alignment vertical="top"/>
    </xf>
    <xf numFmtId="49" fontId="4" fillId="0" borderId="0" xfId="83" applyFont="1" applyAlignment="1">
      <alignment vertical="top"/>
    </xf>
    <xf numFmtId="0" fontId="3" fillId="2" borderId="2" xfId="1" applyFont="1" applyFill="1" applyBorder="1" applyAlignment="1" applyProtection="1">
      <alignment horizontal="right" vertical="center" wrapText="1" indent="1"/>
    </xf>
    <xf numFmtId="49" fontId="3" fillId="0" borderId="8" xfId="83" applyFont="1" applyBorder="1">
      <alignment vertical="top"/>
    </xf>
    <xf numFmtId="49" fontId="3" fillId="7" borderId="6" xfId="83" applyFont="1" applyFill="1" applyBorder="1" applyAlignment="1" applyProtection="1">
      <alignment horizontal="left" vertical="center" indent="2"/>
    </xf>
    <xf numFmtId="49" fontId="81" fillId="7" borderId="1" xfId="83" applyFont="1" applyFill="1" applyBorder="1" applyAlignment="1" applyProtection="1">
      <alignment horizontal="center" vertical="top"/>
    </xf>
    <xf numFmtId="0" fontId="3" fillId="0" borderId="0" xfId="5" applyFont="1" applyFill="1" applyAlignment="1" applyProtection="1">
      <alignment vertical="center" wrapText="1"/>
    </xf>
    <xf numFmtId="0" fontId="51" fillId="2" borderId="0" xfId="5" applyFont="1" applyFill="1" applyBorder="1" applyAlignment="1" applyProtection="1">
      <alignment vertical="center" wrapText="1"/>
    </xf>
    <xf numFmtId="49" fontId="3" fillId="2" borderId="3" xfId="5" applyNumberFormat="1" applyFont="1" applyFill="1" applyBorder="1" applyAlignment="1" applyProtection="1">
      <alignment horizontal="center" vertical="center" wrapText="1"/>
    </xf>
    <xf numFmtId="49" fontId="3" fillId="0" borderId="0" xfId="11" applyFont="1">
      <alignment vertical="top"/>
    </xf>
    <xf numFmtId="0" fontId="3" fillId="0" borderId="3" xfId="5" applyFont="1" applyFill="1" applyBorder="1" applyAlignment="1" applyProtection="1">
      <alignment horizontal="center" vertical="center" wrapText="1"/>
    </xf>
    <xf numFmtId="0" fontId="3" fillId="0" borderId="3" xfId="5" applyNumberFormat="1" applyFont="1" applyFill="1" applyBorder="1" applyAlignment="1" applyProtection="1">
      <alignment vertical="center" wrapText="1"/>
    </xf>
    <xf numFmtId="49" fontId="3" fillId="0" borderId="0" xfId="83" applyNumberFormat="1" applyFont="1">
      <alignment vertical="top"/>
    </xf>
    <xf numFmtId="0" fontId="3" fillId="0" borderId="3" xfId="10" applyFont="1" applyFill="1" applyBorder="1" applyAlignment="1" applyProtection="1">
      <alignment horizontal="center" vertical="center" wrapText="1"/>
    </xf>
    <xf numFmtId="0" fontId="3" fillId="2" borderId="0" xfId="5" applyFont="1" applyFill="1" applyBorder="1" applyAlignment="1" applyProtection="1">
      <alignment vertical="center" wrapText="1"/>
    </xf>
    <xf numFmtId="0" fontId="27" fillId="2" borderId="0" xfId="5" applyFont="1" applyFill="1" applyBorder="1" applyAlignment="1" applyProtection="1">
      <alignment horizontal="center" vertical="center" wrapText="1"/>
    </xf>
    <xf numFmtId="0" fontId="3" fillId="0" borderId="0" xfId="4" applyNumberFormat="1" applyFont="1" applyFill="1" applyBorder="1" applyAlignment="1" applyProtection="1">
      <alignment vertical="center" wrapText="1"/>
    </xf>
    <xf numFmtId="0" fontId="3" fillId="0" borderId="3" xfId="5" applyFont="1" applyFill="1" applyBorder="1" applyAlignment="1" applyProtection="1">
      <alignment vertical="center" wrapText="1"/>
    </xf>
    <xf numFmtId="0" fontId="3" fillId="0" borderId="3" xfId="5" applyNumberFormat="1" applyFont="1" applyFill="1" applyBorder="1" applyAlignment="1" applyProtection="1">
      <alignment vertical="top" wrapText="1"/>
    </xf>
    <xf numFmtId="4" fontId="3" fillId="5" borderId="3" xfId="2" applyNumberFormat="1" applyFont="1" applyFill="1" applyBorder="1" applyAlignment="1" applyProtection="1">
      <alignment horizontal="right" vertical="center" wrapText="1"/>
      <protection locked="0"/>
    </xf>
    <xf numFmtId="49" fontId="3" fillId="2" borderId="12" xfId="5" applyNumberFormat="1" applyFont="1" applyFill="1" applyBorder="1" applyAlignment="1" applyProtection="1">
      <alignment horizontal="center" vertical="center" wrapText="1"/>
    </xf>
    <xf numFmtId="49" fontId="3" fillId="5" borderId="3" xfId="4" applyNumberFormat="1" applyFont="1" applyFill="1" applyBorder="1" applyAlignment="1" applyProtection="1">
      <alignment horizontal="left" vertical="center" wrapText="1"/>
      <protection locked="0"/>
    </xf>
    <xf numFmtId="0" fontId="15" fillId="0" borderId="0" xfId="3" applyFont="1" applyBorder="1" applyAlignment="1">
      <alignment vertical="center" wrapText="1"/>
    </xf>
    <xf numFmtId="0" fontId="3" fillId="2" borderId="0" xfId="5" applyFont="1" applyFill="1" applyBorder="1" applyAlignment="1" applyProtection="1">
      <alignment horizontal="right" vertical="center" wrapText="1"/>
    </xf>
    <xf numFmtId="0" fontId="3" fillId="2" borderId="0" xfId="5" applyFont="1" applyFill="1" applyBorder="1" applyAlignment="1" applyProtection="1">
      <alignment horizontal="center" vertical="center" wrapText="1"/>
    </xf>
    <xf numFmtId="0" fontId="3" fillId="2" borderId="0" xfId="5" applyFont="1" applyFill="1" applyBorder="1" applyAlignment="1" applyProtection="1">
      <alignment horizontal="right" vertical="center"/>
    </xf>
    <xf numFmtId="0" fontId="52" fillId="0" borderId="0" xfId="5" applyFont="1" applyFill="1" applyAlignment="1" applyProtection="1">
      <alignment horizontal="right" vertical="top" wrapText="1"/>
    </xf>
    <xf numFmtId="0" fontId="3" fillId="0" borderId="0" xfId="5" applyFont="1" applyFill="1" applyAlignment="1" applyProtection="1">
      <alignment horizontal="left" vertical="center" wrapText="1" indent="1"/>
    </xf>
    <xf numFmtId="0" fontId="3" fillId="0" borderId="0" xfId="5" applyFont="1" applyFill="1" applyAlignment="1" applyProtection="1">
      <alignment horizontal="left" vertical="center" wrapText="1" indent="2"/>
    </xf>
    <xf numFmtId="0" fontId="3" fillId="0" borderId="18" xfId="5" applyNumberFormat="1" applyFont="1" applyFill="1" applyBorder="1" applyAlignment="1" applyProtection="1">
      <alignment horizontal="left" vertical="center" wrapText="1"/>
    </xf>
    <xf numFmtId="0" fontId="50" fillId="0" borderId="0" xfId="5" applyFont="1" applyFill="1" applyAlignment="1" applyProtection="1">
      <alignment vertical="center" wrapText="1"/>
    </xf>
    <xf numFmtId="0" fontId="3" fillId="7" borderId="30" xfId="5" applyFont="1" applyFill="1" applyBorder="1" applyAlignment="1" applyProtection="1">
      <alignment vertical="center" wrapText="1"/>
    </xf>
    <xf numFmtId="0" fontId="50" fillId="0" borderId="0" xfId="4" applyNumberFormat="1" applyFont="1" applyFill="1" applyBorder="1" applyAlignment="1" applyProtection="1">
      <alignment vertical="center" wrapText="1"/>
    </xf>
    <xf numFmtId="49" fontId="3" fillId="0" borderId="0" xfId="0" applyNumberFormat="1" applyFont="1" applyAlignment="1">
      <alignment vertical="top"/>
    </xf>
    <xf numFmtId="0" fontId="3" fillId="0" borderId="0" xfId="11" applyNumberFormat="1" applyFont="1" applyFill="1" applyBorder="1" applyAlignment="1" applyProtection="1">
      <alignment vertical="center"/>
    </xf>
    <xf numFmtId="0" fontId="4" fillId="0" borderId="0" xfId="11" applyNumberFormat="1" applyFont="1" applyFill="1" applyBorder="1" applyAlignment="1">
      <alignment horizontal="center" vertical="center"/>
    </xf>
    <xf numFmtId="0" fontId="50" fillId="0" borderId="0" xfId="11" applyNumberFormat="1" applyFont="1" applyFill="1" applyBorder="1" applyAlignment="1">
      <alignment vertical="center"/>
    </xf>
    <xf numFmtId="0" fontId="3" fillId="0" borderId="0" xfId="11" applyNumberFormat="1" applyFont="1" applyFill="1" applyBorder="1" applyAlignment="1">
      <alignment horizontal="center" vertical="center"/>
    </xf>
    <xf numFmtId="0" fontId="3" fillId="0" borderId="0" xfId="13" applyNumberFormat="1" applyFont="1" applyFill="1" applyBorder="1" applyAlignment="1" applyProtection="1">
      <alignment horizontal="center" vertical="center" wrapText="1"/>
    </xf>
    <xf numFmtId="0" fontId="3" fillId="0" borderId="3" xfId="11" applyNumberFormat="1" applyFont="1" applyFill="1" applyBorder="1" applyAlignment="1">
      <alignment horizontal="center" vertical="center"/>
    </xf>
    <xf numFmtId="0" fontId="4" fillId="0" borderId="0" xfId="11" applyNumberFormat="1" applyFont="1" applyFill="1" applyBorder="1" applyAlignment="1">
      <alignment vertical="center"/>
    </xf>
    <xf numFmtId="0" fontId="3" fillId="0" borderId="0" xfId="5" applyFont="1" applyFill="1" applyAlignment="1" applyProtection="1">
      <alignment vertical="center" wrapText="1"/>
    </xf>
    <xf numFmtId="49" fontId="37" fillId="2" borderId="0" xfId="10" applyNumberFormat="1" applyFont="1" applyFill="1" applyBorder="1" applyAlignment="1" applyProtection="1">
      <alignment horizontal="center" vertical="center" wrapText="1"/>
    </xf>
    <xf numFmtId="0" fontId="32" fillId="2" borderId="0" xfId="5" applyFont="1" applyFill="1" applyBorder="1" applyAlignment="1" applyProtection="1">
      <alignment horizontal="center" vertical="center" wrapText="1"/>
    </xf>
    <xf numFmtId="0" fontId="51" fillId="2" borderId="0" xfId="5" applyFont="1" applyFill="1" applyBorder="1" applyAlignment="1" applyProtection="1">
      <alignment vertical="center" wrapText="1"/>
    </xf>
    <xf numFmtId="0" fontId="51" fillId="0" borderId="0" xfId="5" applyFont="1" applyFill="1" applyAlignment="1" applyProtection="1">
      <alignment vertical="center" wrapText="1"/>
    </xf>
    <xf numFmtId="0" fontId="3" fillId="2" borderId="3" xfId="5" applyFont="1" applyFill="1" applyBorder="1" applyAlignment="1" applyProtection="1">
      <alignment horizontal="center" vertical="center" wrapText="1"/>
    </xf>
    <xf numFmtId="0" fontId="3" fillId="7" borderId="2" xfId="5" applyFont="1" applyFill="1" applyBorder="1" applyAlignment="1" applyProtection="1">
      <alignment vertical="center" wrapText="1"/>
    </xf>
    <xf numFmtId="49" fontId="3" fillId="0" borderId="0" xfId="11" applyFont="1">
      <alignment vertical="top"/>
    </xf>
    <xf numFmtId="0" fontId="29" fillId="0" borderId="0" xfId="5" applyFont="1" applyFill="1" applyAlignment="1" applyProtection="1">
      <alignment vertical="center" wrapText="1"/>
    </xf>
    <xf numFmtId="0" fontId="3" fillId="0" borderId="3" xfId="5" applyNumberFormat="1" applyFont="1" applyFill="1" applyBorder="1" applyAlignment="1" applyProtection="1">
      <alignment vertical="center" wrapText="1"/>
    </xf>
    <xf numFmtId="0" fontId="28" fillId="0" borderId="0" xfId="5" applyFont="1" applyFill="1" applyAlignment="1" applyProtection="1">
      <alignment vertical="center"/>
    </xf>
    <xf numFmtId="49" fontId="3" fillId="0" borderId="0" xfId="5" applyNumberFormat="1" applyFont="1" applyFill="1" applyBorder="1" applyAlignment="1" applyProtection="1">
      <alignment vertical="center" wrapText="1"/>
    </xf>
    <xf numFmtId="49" fontId="3" fillId="0" borderId="0" xfId="83" applyNumberFormat="1" applyFont="1">
      <alignment vertical="top"/>
    </xf>
    <xf numFmtId="0" fontId="3" fillId="3" borderId="3" xfId="4" applyNumberFormat="1" applyFont="1" applyFill="1" applyBorder="1" applyAlignment="1" applyProtection="1">
      <alignment horizontal="left" vertical="center" wrapText="1"/>
    </xf>
    <xf numFmtId="0" fontId="3" fillId="0" borderId="3" xfId="4" applyNumberFormat="1" applyFont="1" applyFill="1" applyBorder="1" applyAlignment="1" applyProtection="1">
      <alignment horizontal="center" vertical="center" wrapText="1"/>
    </xf>
    <xf numFmtId="0" fontId="3" fillId="0" borderId="3" xfId="13" applyFont="1" applyFill="1" applyBorder="1" applyAlignment="1" applyProtection="1">
      <alignment horizontal="left" vertical="center" wrapText="1" indent="2"/>
    </xf>
    <xf numFmtId="49" fontId="3" fillId="0" borderId="0" xfId="5" applyNumberFormat="1" applyFont="1" applyFill="1" applyBorder="1" applyAlignment="1" applyProtection="1">
      <alignment horizontal="center" vertical="center" wrapText="1"/>
    </xf>
    <xf numFmtId="0" fontId="3" fillId="0" borderId="3" xfId="5" applyNumberFormat="1" applyFont="1" applyFill="1" applyBorder="1" applyAlignment="1" applyProtection="1">
      <alignment horizontal="center" vertical="center" wrapText="1"/>
    </xf>
    <xf numFmtId="0" fontId="3" fillId="0" borderId="3" xfId="13" applyNumberFormat="1" applyFont="1" applyFill="1" applyBorder="1" applyAlignment="1" applyProtection="1">
      <alignment horizontal="center" vertical="center" wrapText="1"/>
    </xf>
    <xf numFmtId="0" fontId="3" fillId="0" borderId="3" xfId="13" applyFont="1" applyFill="1" applyBorder="1" applyAlignment="1" applyProtection="1">
      <alignment horizontal="left" vertical="center" wrapText="1" indent="3"/>
    </xf>
    <xf numFmtId="0" fontId="3" fillId="0" borderId="3" xfId="13" applyFont="1" applyFill="1" applyBorder="1" applyAlignment="1" applyProtection="1">
      <alignment horizontal="left" vertical="center" wrapText="1" indent="1"/>
    </xf>
    <xf numFmtId="0" fontId="3" fillId="0" borderId="0" xfId="13" applyFont="1" applyFill="1" applyBorder="1" applyAlignment="1" applyProtection="1">
      <alignment horizontal="left" vertical="center" wrapText="1" indent="2"/>
    </xf>
    <xf numFmtId="0" fontId="3" fillId="0" borderId="0" xfId="4" applyNumberFormat="1" applyFont="1" applyFill="1" applyBorder="1" applyAlignment="1" applyProtection="1">
      <alignment horizontal="left" vertical="center" wrapText="1"/>
    </xf>
    <xf numFmtId="0" fontId="3" fillId="0" borderId="3" xfId="13" applyFont="1" applyFill="1" applyBorder="1" applyAlignment="1" applyProtection="1">
      <alignment horizontal="left" vertical="center" wrapText="1" indent="4"/>
    </xf>
    <xf numFmtId="0" fontId="36" fillId="0" borderId="0" xfId="5" applyFont="1" applyFill="1" applyAlignment="1" applyProtection="1">
      <alignment vertical="center" wrapText="1"/>
    </xf>
    <xf numFmtId="0" fontId="3" fillId="2" borderId="0" xfId="5" applyFont="1" applyFill="1" applyBorder="1" applyAlignment="1" applyProtection="1">
      <alignment vertical="center" wrapText="1"/>
    </xf>
    <xf numFmtId="0" fontId="27" fillId="2" borderId="0" xfId="5" applyFont="1" applyFill="1" applyBorder="1" applyAlignment="1" applyProtection="1">
      <alignment horizontal="center" vertical="center" wrapText="1"/>
    </xf>
    <xf numFmtId="49" fontId="3" fillId="0" borderId="0" xfId="5" applyNumberFormat="1" applyFont="1" applyFill="1" applyAlignment="1" applyProtection="1">
      <alignment vertical="center" wrapText="1"/>
    </xf>
    <xf numFmtId="0" fontId="3" fillId="0" borderId="0" xfId="11" applyNumberFormat="1" applyFont="1" applyFill="1" applyBorder="1" applyAlignment="1">
      <alignment vertical="center"/>
    </xf>
    <xf numFmtId="49" fontId="4" fillId="0" borderId="0" xfId="5" applyNumberFormat="1" applyFont="1" applyFill="1" applyAlignment="1" applyProtection="1">
      <alignment vertical="center" wrapText="1"/>
    </xf>
    <xf numFmtId="0" fontId="3" fillId="0" borderId="3" xfId="5" applyNumberFormat="1" applyFont="1" applyFill="1" applyBorder="1" applyAlignment="1" applyProtection="1">
      <alignment horizontal="left" vertical="top" wrapText="1"/>
    </xf>
    <xf numFmtId="0" fontId="36" fillId="0" borderId="0" xfId="3" applyFont="1" applyBorder="1" applyAlignment="1">
      <alignment vertical="center" wrapText="1"/>
    </xf>
    <xf numFmtId="0" fontId="3" fillId="2" borderId="0" xfId="5" applyFont="1" applyFill="1" applyBorder="1" applyAlignment="1" applyProtection="1">
      <alignment horizontal="right" vertical="center" wrapText="1"/>
    </xf>
    <xf numFmtId="0" fontId="3" fillId="2" borderId="0" xfId="5" applyFont="1" applyFill="1" applyBorder="1" applyAlignment="1" applyProtection="1">
      <alignment horizontal="center" vertical="center" wrapText="1"/>
    </xf>
    <xf numFmtId="0" fontId="3" fillId="2" borderId="0" xfId="5" applyFont="1" applyFill="1" applyBorder="1" applyAlignment="1" applyProtection="1">
      <alignment horizontal="right" vertical="center"/>
    </xf>
    <xf numFmtId="49" fontId="86" fillId="7" borderId="1" xfId="83" applyFont="1" applyFill="1" applyBorder="1" applyAlignment="1" applyProtection="1">
      <alignment horizontal="center" vertical="top"/>
    </xf>
    <xf numFmtId="49" fontId="42" fillId="7" borderId="6" xfId="83" applyFont="1" applyFill="1" applyBorder="1" applyAlignment="1" applyProtection="1">
      <alignment horizontal="left" vertical="center" indent="2"/>
    </xf>
    <xf numFmtId="0" fontId="3" fillId="0" borderId="0" xfId="5" applyFont="1" applyFill="1" applyAlignment="1" applyProtection="1">
      <alignment horizontal="left" vertical="center" wrapText="1" indent="2"/>
    </xf>
    <xf numFmtId="49" fontId="42" fillId="7" borderId="6" xfId="83" applyFont="1" applyFill="1" applyBorder="1" applyAlignment="1" applyProtection="1">
      <alignment horizontal="left" vertical="center"/>
    </xf>
    <xf numFmtId="0" fontId="3" fillId="0" borderId="8" xfId="5" applyFont="1" applyFill="1" applyBorder="1" applyAlignment="1" applyProtection="1">
      <alignment vertical="center" wrapText="1"/>
    </xf>
    <xf numFmtId="0" fontId="3" fillId="0" borderId="0" xfId="4" applyNumberFormat="1" applyFont="1" applyFill="1" applyBorder="1" applyAlignment="1" applyProtection="1">
      <alignment horizontal="center" vertical="center" wrapText="1"/>
    </xf>
    <xf numFmtId="0" fontId="55" fillId="0" borderId="0" xfId="5" applyFont="1" applyFill="1" applyAlignment="1" applyProtection="1">
      <alignment vertical="top" wrapText="1"/>
    </xf>
    <xf numFmtId="0" fontId="3" fillId="0" borderId="0" xfId="5" applyFont="1" applyFill="1" applyAlignment="1" applyProtection="1">
      <alignment vertical="center" wrapText="1"/>
    </xf>
    <xf numFmtId="0" fontId="51" fillId="2" borderId="0" xfId="5" applyFont="1" applyFill="1" applyBorder="1" applyAlignment="1" applyProtection="1">
      <alignment vertical="center" wrapText="1"/>
    </xf>
    <xf numFmtId="0" fontId="51" fillId="0" borderId="0" xfId="5" applyFont="1" applyFill="1" applyAlignment="1" applyProtection="1">
      <alignment vertical="center" wrapText="1"/>
    </xf>
    <xf numFmtId="0" fontId="3" fillId="0" borderId="0" xfId="5" applyFont="1" applyFill="1" applyBorder="1" applyAlignment="1" applyProtection="1">
      <alignment vertical="center" wrapText="1"/>
    </xf>
    <xf numFmtId="0" fontId="3" fillId="0" borderId="0" xfId="13" applyFont="1" applyFill="1" applyBorder="1" applyAlignment="1" applyProtection="1">
      <alignment vertical="center" wrapText="1"/>
    </xf>
    <xf numFmtId="49" fontId="3" fillId="7" borderId="6" xfId="4" applyNumberFormat="1" applyFont="1" applyFill="1" applyBorder="1" applyAlignment="1" applyProtection="1">
      <alignment horizontal="center" vertical="center" wrapText="1"/>
    </xf>
    <xf numFmtId="0" fontId="28" fillId="0" borderId="0" xfId="5" applyFont="1" applyFill="1" applyAlignment="1" applyProtection="1">
      <alignment vertical="center" wrapText="1"/>
    </xf>
    <xf numFmtId="0" fontId="28" fillId="0" borderId="0" xfId="5" applyFont="1" applyFill="1" applyAlignment="1" applyProtection="1">
      <alignment vertical="center"/>
    </xf>
    <xf numFmtId="49" fontId="28" fillId="0" borderId="0" xfId="5" applyNumberFormat="1" applyFont="1" applyFill="1" applyAlignment="1" applyProtection="1">
      <alignment vertical="center" wrapText="1"/>
    </xf>
    <xf numFmtId="49" fontId="3" fillId="0" borderId="0" xfId="5" applyNumberFormat="1" applyFont="1" applyFill="1" applyBorder="1" applyAlignment="1" applyProtection="1">
      <alignment vertical="center" wrapText="1"/>
    </xf>
    <xf numFmtId="49" fontId="3" fillId="0" borderId="3" xfId="5" applyNumberFormat="1" applyFont="1" applyFill="1" applyBorder="1" applyAlignment="1" applyProtection="1">
      <alignment horizontal="left" vertical="center" wrapText="1"/>
    </xf>
    <xf numFmtId="0" fontId="3" fillId="2" borderId="0" xfId="5" applyFont="1" applyFill="1" applyBorder="1" applyAlignment="1" applyProtection="1">
      <alignment vertical="center" wrapText="1"/>
    </xf>
    <xf numFmtId="0" fontId="27" fillId="2" borderId="0" xfId="5" applyFont="1" applyFill="1" applyBorder="1" applyAlignment="1" applyProtection="1">
      <alignment horizontal="center" vertical="center" wrapText="1"/>
    </xf>
    <xf numFmtId="49" fontId="3" fillId="0" borderId="0" xfId="5" applyNumberFormat="1" applyFont="1" applyFill="1" applyAlignment="1" applyProtection="1">
      <alignment vertical="center" wrapText="1"/>
    </xf>
    <xf numFmtId="0" fontId="3" fillId="0" borderId="0" xfId="13" applyFont="1" applyFill="1" applyBorder="1" applyAlignment="1" applyProtection="1">
      <alignment horizontal="right" vertical="center" wrapText="1"/>
    </xf>
    <xf numFmtId="0" fontId="87" fillId="2" borderId="0" xfId="5"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2" borderId="15" xfId="5" applyFont="1" applyFill="1" applyBorder="1" applyAlignment="1" applyProtection="1">
      <alignment vertical="center" wrapText="1"/>
    </xf>
    <xf numFmtId="0" fontId="28" fillId="0" borderId="0" xfId="4" applyNumberFormat="1" applyFont="1" applyFill="1" applyBorder="1" applyAlignment="1" applyProtection="1">
      <alignment vertical="center" wrapText="1"/>
    </xf>
    <xf numFmtId="0" fontId="3" fillId="2" borderId="3" xfId="5" applyNumberFormat="1" applyFont="1" applyFill="1" applyBorder="1" applyAlignment="1" applyProtection="1">
      <alignment horizontal="left" vertical="center" wrapText="1" indent="1"/>
    </xf>
    <xf numFmtId="0" fontId="3" fillId="2" borderId="3" xfId="5" applyNumberFormat="1" applyFont="1" applyFill="1" applyBorder="1" applyAlignment="1" applyProtection="1">
      <alignment horizontal="left" vertical="center" wrapText="1" indent="2"/>
    </xf>
    <xf numFmtId="0" fontId="3" fillId="2" borderId="3" xfId="5" applyNumberFormat="1" applyFont="1" applyFill="1" applyBorder="1" applyAlignment="1" applyProtection="1">
      <alignment horizontal="left" vertical="center" wrapText="1" indent="3"/>
    </xf>
    <xf numFmtId="0" fontId="3" fillId="2" borderId="3" xfId="5" applyNumberFormat="1" applyFont="1" applyFill="1" applyBorder="1" applyAlignment="1" applyProtection="1">
      <alignment horizontal="left" vertical="center" wrapText="1" indent="4"/>
    </xf>
    <xf numFmtId="0" fontId="3" fillId="2" borderId="3" xfId="5" applyNumberFormat="1" applyFont="1" applyFill="1" applyBorder="1" applyAlignment="1" applyProtection="1">
      <alignment horizontal="left" vertical="center" wrapText="1" indent="5"/>
    </xf>
    <xf numFmtId="49" fontId="3" fillId="7" borderId="1" xfId="4" applyNumberFormat="1" applyFont="1" applyFill="1" applyBorder="1" applyAlignment="1" applyProtection="1">
      <alignment horizontal="center" vertical="center" wrapText="1"/>
    </xf>
    <xf numFmtId="4" fontId="3" fillId="0" borderId="3" xfId="2" applyNumberFormat="1" applyFont="1" applyFill="1" applyBorder="1" applyAlignment="1" applyProtection="1">
      <alignment horizontal="right" vertical="center" wrapText="1"/>
    </xf>
    <xf numFmtId="49" fontId="39" fillId="7" borderId="6" xfId="4" applyNumberFormat="1" applyFont="1" applyFill="1" applyBorder="1" applyAlignment="1" applyProtection="1">
      <alignment horizontal="center" vertical="center" wrapText="1"/>
    </xf>
    <xf numFmtId="0" fontId="3" fillId="0" borderId="0" xfId="5" applyNumberFormat="1" applyFont="1" applyFill="1" applyAlignment="1" applyProtection="1">
      <alignment vertical="center" wrapText="1"/>
    </xf>
    <xf numFmtId="4" fontId="28" fillId="0" borderId="3" xfId="2" applyNumberFormat="1" applyFont="1" applyFill="1" applyBorder="1" applyAlignment="1" applyProtection="1">
      <alignment horizontal="center" vertical="center" wrapText="1"/>
    </xf>
    <xf numFmtId="0" fontId="3" fillId="2" borderId="3" xfId="5" applyNumberFormat="1" applyFont="1" applyFill="1" applyBorder="1" applyAlignment="1" applyProtection="1">
      <alignment horizontal="left" vertical="center" wrapText="1"/>
    </xf>
    <xf numFmtId="0" fontId="3" fillId="0" borderId="3" xfId="5" applyNumberFormat="1" applyFont="1" applyFill="1" applyBorder="1" applyAlignment="1" applyProtection="1">
      <alignment vertical="top" wrapText="1"/>
    </xf>
    <xf numFmtId="0" fontId="3" fillId="0" borderId="3" xfId="13" applyFont="1" applyFill="1" applyBorder="1" applyAlignment="1" applyProtection="1">
      <alignment vertical="center" wrapText="1"/>
    </xf>
    <xf numFmtId="0" fontId="3" fillId="0" borderId="3" xfId="5" applyNumberFormat="1" applyFont="1" applyFill="1" applyBorder="1" applyAlignment="1" applyProtection="1">
      <alignment horizontal="left" vertical="center" wrapText="1" indent="6"/>
    </xf>
    <xf numFmtId="49" fontId="37" fillId="2" borderId="8" xfId="10" applyNumberFormat="1" applyFont="1" applyFill="1" applyBorder="1" applyAlignment="1" applyProtection="1">
      <alignment horizontal="center" vertical="center" wrapText="1"/>
    </xf>
    <xf numFmtId="0" fontId="37" fillId="2" borderId="8" xfId="10" applyNumberFormat="1" applyFont="1" applyFill="1" applyBorder="1" applyAlignment="1" applyProtection="1">
      <alignment horizontal="center" vertical="center" wrapText="1"/>
    </xf>
    <xf numFmtId="0" fontId="28" fillId="2" borderId="8" xfId="10" applyNumberFormat="1" applyFont="1" applyFill="1" applyBorder="1" applyAlignment="1" applyProtection="1">
      <alignment horizontal="center" vertical="center" wrapText="1"/>
    </xf>
    <xf numFmtId="0" fontId="3" fillId="0" borderId="12" xfId="5" applyFont="1" applyFill="1" applyBorder="1" applyAlignment="1" applyProtection="1">
      <alignment vertical="center" wrapText="1"/>
    </xf>
    <xf numFmtId="0" fontId="3" fillId="0" borderId="13" xfId="5" applyFont="1" applyFill="1" applyBorder="1" applyAlignment="1" applyProtection="1">
      <alignment vertical="center" wrapText="1"/>
    </xf>
    <xf numFmtId="0" fontId="3" fillId="0" borderId="18" xfId="5" applyFont="1" applyFill="1" applyBorder="1" applyAlignment="1" applyProtection="1">
      <alignment vertical="center" wrapText="1"/>
    </xf>
    <xf numFmtId="0" fontId="15" fillId="0" borderId="0" xfId="3" applyFont="1" applyFill="1" applyBorder="1" applyAlignment="1">
      <alignment vertical="center" wrapText="1"/>
    </xf>
    <xf numFmtId="49" fontId="39" fillId="7" borderId="1" xfId="4" applyNumberFormat="1" applyFont="1" applyFill="1" applyBorder="1" applyAlignment="1" applyProtection="1">
      <alignment horizontal="center" vertical="center" wrapText="1"/>
    </xf>
    <xf numFmtId="4" fontId="3" fillId="5" borderId="3" xfId="2" applyNumberFormat="1" applyFont="1" applyFill="1" applyBorder="1" applyAlignment="1" applyProtection="1">
      <alignment horizontal="right" vertical="center" wrapText="1"/>
      <protection locked="0"/>
    </xf>
    <xf numFmtId="0" fontId="4" fillId="0" borderId="0" xfId="4" applyNumberFormat="1" applyFont="1" applyFill="1" applyBorder="1" applyAlignment="1" applyProtection="1">
      <alignment vertical="center" wrapText="1"/>
    </xf>
    <xf numFmtId="0" fontId="34" fillId="2" borderId="0" xfId="5" applyFont="1" applyFill="1" applyBorder="1" applyAlignment="1" applyProtection="1">
      <alignment horizontal="center" vertical="center" wrapText="1"/>
    </xf>
    <xf numFmtId="0" fontId="3" fillId="0" borderId="0" xfId="5" applyFont="1" applyFill="1" applyBorder="1" applyAlignment="1" applyProtection="1">
      <alignment horizontal="center" vertical="center" wrapText="1"/>
    </xf>
    <xf numFmtId="0" fontId="3" fillId="0" borderId="11" xfId="5" applyFont="1" applyFill="1" applyBorder="1" applyAlignment="1" applyProtection="1">
      <alignment vertical="center" wrapText="1"/>
    </xf>
    <xf numFmtId="0" fontId="28" fillId="0" borderId="0" xfId="5" applyFont="1" applyFill="1" applyBorder="1" applyAlignment="1" applyProtection="1">
      <alignment vertical="center" wrapText="1"/>
    </xf>
    <xf numFmtId="49" fontId="28" fillId="0" borderId="0" xfId="5" applyNumberFormat="1" applyFont="1" applyFill="1" applyBorder="1" applyAlignment="1" applyProtection="1">
      <alignment vertical="center" wrapText="1"/>
    </xf>
    <xf numFmtId="0" fontId="28" fillId="0" borderId="0" xfId="5" applyFont="1" applyFill="1" applyBorder="1" applyAlignment="1" applyProtection="1">
      <alignment horizontal="center" vertical="center" wrapText="1"/>
    </xf>
    <xf numFmtId="0" fontId="32" fillId="0" borderId="0" xfId="5" applyFont="1" applyFill="1" applyBorder="1" applyAlignment="1" applyProtection="1">
      <alignment vertical="center" wrapText="1"/>
    </xf>
    <xf numFmtId="0" fontId="28" fillId="0" borderId="11" xfId="5" applyFont="1" applyFill="1" applyBorder="1" applyAlignment="1" applyProtection="1">
      <alignment horizontal="center" vertical="center" wrapText="1"/>
    </xf>
    <xf numFmtId="0" fontId="28" fillId="0" borderId="11" xfId="5" applyFont="1" applyFill="1" applyBorder="1" applyAlignment="1" applyProtection="1">
      <alignment vertical="center" wrapText="1"/>
    </xf>
    <xf numFmtId="0" fontId="3" fillId="5" borderId="3" xfId="5" applyNumberFormat="1" applyFont="1" applyFill="1" applyBorder="1" applyAlignment="1" applyProtection="1">
      <alignment horizontal="left" vertical="center" wrapText="1" indent="6"/>
      <protection locked="0"/>
    </xf>
    <xf numFmtId="166" fontId="3" fillId="0" borderId="3" xfId="2" applyNumberFormat="1" applyFont="1" applyFill="1" applyBorder="1" applyAlignment="1" applyProtection="1">
      <alignment horizontal="right" vertical="center" wrapText="1"/>
    </xf>
    <xf numFmtId="0" fontId="25" fillId="0" borderId="0" xfId="1" applyFont="1" applyFill="1" applyBorder="1" applyAlignment="1" applyProtection="1">
      <alignment horizontal="right" vertical="center" wrapText="1" indent="1"/>
    </xf>
    <xf numFmtId="0" fontId="0" fillId="0" borderId="0" xfId="0" applyNumberFormat="1" applyFill="1" applyBorder="1" applyAlignment="1">
      <alignment horizontal="center" vertical="center"/>
    </xf>
    <xf numFmtId="0" fontId="0" fillId="2" borderId="3" xfId="1"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88" fillId="0" borderId="0" xfId="0" applyNumberFormat="1" applyFont="1" applyFill="1" applyBorder="1" applyAlignment="1">
      <alignment vertical="center"/>
    </xf>
    <xf numFmtId="0" fontId="0" fillId="42" borderId="3" xfId="90" applyFont="1" applyFill="1" applyBorder="1" applyAlignment="1" applyProtection="1">
      <alignment horizontal="center" vertical="center" wrapText="1"/>
    </xf>
    <xf numFmtId="0" fontId="0" fillId="42" borderId="3" xfId="13" applyFont="1" applyFill="1" applyBorder="1" applyAlignment="1" applyProtection="1">
      <alignment horizontal="center" vertical="center" wrapText="1"/>
    </xf>
    <xf numFmtId="0" fontId="3" fillId="0" borderId="0" xfId="0" applyFont="1" applyBorder="1" applyAlignment="1">
      <alignment vertical="top"/>
    </xf>
    <xf numFmtId="0" fontId="3" fillId="0" borderId="11" xfId="0" applyFont="1" applyBorder="1" applyAlignment="1">
      <alignment vertical="top"/>
    </xf>
    <xf numFmtId="0" fontId="79" fillId="7" borderId="2" xfId="0" applyFont="1" applyFill="1" applyBorder="1" applyAlignment="1" applyProtection="1">
      <alignment horizontal="center" vertical="center"/>
    </xf>
    <xf numFmtId="0" fontId="42" fillId="7" borderId="6" xfId="0" applyFont="1" applyFill="1" applyBorder="1" applyAlignment="1" applyProtection="1">
      <alignment horizontal="left" vertical="center" indent="6"/>
    </xf>
    <xf numFmtId="0" fontId="42" fillId="7" borderId="6" xfId="0" applyFont="1" applyFill="1" applyBorder="1" applyAlignment="1" applyProtection="1">
      <alignment horizontal="left" vertical="center" indent="5"/>
    </xf>
    <xf numFmtId="0" fontId="28" fillId="0" borderId="0" xfId="0" applyFont="1" applyFill="1" applyBorder="1" applyAlignment="1" applyProtection="1">
      <alignment vertical="top"/>
    </xf>
    <xf numFmtId="0" fontId="51" fillId="0" borderId="0" xfId="0" applyFont="1" applyBorder="1" applyAlignment="1">
      <alignment vertical="top"/>
    </xf>
    <xf numFmtId="0" fontId="42" fillId="7" borderId="6" xfId="0" applyFont="1" applyFill="1" applyBorder="1" applyAlignment="1" applyProtection="1">
      <alignment horizontal="left" vertical="center" indent="4"/>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3" fillId="2" borderId="0" xfId="1" applyNumberFormat="1" applyFont="1" applyFill="1" applyBorder="1" applyAlignment="1" applyProtection="1">
      <alignment horizontal="left" vertical="top" wrapText="1"/>
    </xf>
    <xf numFmtId="0" fontId="27" fillId="0" borderId="0" xfId="1" applyFont="1" applyAlignment="1" applyProtection="1">
      <alignment horizontal="left" vertical="top" wrapText="1"/>
    </xf>
    <xf numFmtId="164" fontId="3" fillId="0" borderId="2" xfId="5" applyNumberFormat="1" applyFont="1" applyFill="1" applyBorder="1" applyAlignment="1" applyProtection="1">
      <alignment horizontal="center" vertical="center" wrapText="1"/>
    </xf>
    <xf numFmtId="164" fontId="3" fillId="0" borderId="1" xfId="5" applyNumberFormat="1" applyFont="1" applyFill="1" applyBorder="1" applyAlignment="1" applyProtection="1">
      <alignment horizontal="center" vertical="center" wrapText="1"/>
    </xf>
    <xf numFmtId="164" fontId="3" fillId="0" borderId="3" xfId="5" applyNumberFormat="1" applyFont="1" applyFill="1" applyBorder="1" applyAlignment="1" applyProtection="1">
      <alignment horizontal="center" vertical="center" wrapText="1"/>
    </xf>
    <xf numFmtId="49" fontId="37" fillId="0" borderId="6" xfId="10" applyNumberFormat="1" applyFont="1" applyFill="1" applyBorder="1" applyAlignment="1" applyProtection="1">
      <alignment horizontal="center" vertical="center" wrapText="1"/>
    </xf>
    <xf numFmtId="0" fontId="32" fillId="0" borderId="11" xfId="5" applyFont="1" applyFill="1" applyBorder="1" applyAlignment="1" applyProtection="1">
      <alignment horizontal="center" vertical="center" wrapText="1"/>
    </xf>
    <xf numFmtId="0" fontId="3" fillId="0" borderId="3" xfId="5" applyFont="1" applyFill="1" applyBorder="1" applyAlignment="1" applyProtection="1">
      <alignment horizontal="center" vertical="center" wrapText="1"/>
    </xf>
    <xf numFmtId="0" fontId="3" fillId="3" borderId="12" xfId="5" applyNumberFormat="1" applyFont="1" applyFill="1" applyBorder="1" applyAlignment="1" applyProtection="1">
      <alignment horizontal="left" vertical="center" wrapText="1" indent="1"/>
    </xf>
    <xf numFmtId="0" fontId="3" fillId="3" borderId="13" xfId="5" applyNumberFormat="1" applyFont="1" applyFill="1" applyBorder="1" applyAlignment="1" applyProtection="1">
      <alignment horizontal="left" vertical="center" wrapText="1" indent="1"/>
    </xf>
    <xf numFmtId="14" fontId="32" fillId="0" borderId="12" xfId="4" applyNumberFormat="1" applyFont="1" applyFill="1" applyBorder="1" applyAlignment="1" applyProtection="1">
      <alignment horizontal="center" vertical="center" wrapText="1"/>
    </xf>
    <xf numFmtId="14" fontId="32" fillId="0" borderId="13" xfId="4" applyNumberFormat="1" applyFont="1" applyFill="1" applyBorder="1" applyAlignment="1" applyProtection="1">
      <alignment horizontal="center" vertical="center" wrapText="1"/>
    </xf>
    <xf numFmtId="14" fontId="3" fillId="3" borderId="12" xfId="4" applyNumberFormat="1" applyFont="1" applyFill="1" applyBorder="1" applyAlignment="1" applyProtection="1">
      <alignment horizontal="left" vertical="center" wrapText="1" indent="1"/>
    </xf>
    <xf numFmtId="14" fontId="3" fillId="3" borderId="13" xfId="4" applyNumberFormat="1" applyFont="1" applyFill="1" applyBorder="1" applyAlignment="1" applyProtection="1">
      <alignment horizontal="left" vertical="center" wrapText="1" indent="1"/>
    </xf>
    <xf numFmtId="4" fontId="3" fillId="0" borderId="3" xfId="7"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indent="1"/>
    </xf>
    <xf numFmtId="0" fontId="15" fillId="0" borderId="3" xfId="6" applyFont="1" applyFill="1" applyBorder="1" applyAlignment="1" applyProtection="1">
      <alignment horizontal="left" vertical="center" wrapText="1" indent="1"/>
    </xf>
    <xf numFmtId="0" fontId="15" fillId="0" borderId="2" xfId="6" applyFont="1" applyFill="1" applyBorder="1" applyAlignment="1" applyProtection="1">
      <alignment horizontal="left" vertical="center" wrapText="1" indent="1"/>
    </xf>
    <xf numFmtId="0" fontId="3" fillId="0" borderId="0" xfId="5" applyFont="1" applyFill="1" applyBorder="1" applyAlignment="1" applyProtection="1">
      <alignment horizontal="center" vertical="center" wrapText="1"/>
    </xf>
    <xf numFmtId="49" fontId="3" fillId="0" borderId="0" xfId="4" applyNumberFormat="1" applyFont="1" applyFill="1" applyBorder="1" applyAlignment="1" applyProtection="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3" fillId="3" borderId="12" xfId="4" applyNumberFormat="1" applyFont="1" applyFill="1" applyBorder="1" applyAlignment="1" applyProtection="1">
      <alignment horizontal="center" vertical="center" wrapText="1"/>
    </xf>
    <xf numFmtId="0" fontId="3" fillId="3" borderId="13" xfId="4" applyNumberFormat="1" applyFont="1" applyFill="1" applyBorder="1" applyAlignment="1" applyProtection="1">
      <alignment horizontal="center" vertical="center" wrapText="1"/>
    </xf>
    <xf numFmtId="0" fontId="3" fillId="3" borderId="18" xfId="4" applyNumberFormat="1" applyFont="1" applyFill="1" applyBorder="1" applyAlignment="1" applyProtection="1">
      <alignment horizontal="center" vertical="center"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0" fillId="3" borderId="18" xfId="0" applyFill="1" applyBorder="1" applyAlignment="1" applyProtection="1">
      <alignment horizontal="center" vertical="top"/>
    </xf>
    <xf numFmtId="0" fontId="0" fillId="0" borderId="0" xfId="0" applyNumberFormat="1" applyAlignment="1">
      <alignment horizontal="left" vertical="top" wrapText="1"/>
    </xf>
    <xf numFmtId="49" fontId="3" fillId="0" borderId="3" xfId="10" applyNumberFormat="1" applyFont="1" applyFill="1" applyBorder="1" applyAlignment="1" applyProtection="1">
      <alignment horizontal="center" vertical="center" wrapText="1"/>
    </xf>
    <xf numFmtId="49" fontId="0" fillId="3" borderId="3" xfId="0" applyNumberFormat="1" applyFill="1" applyBorder="1" applyAlignment="1" applyProtection="1">
      <alignment horizontal="left" vertical="center" wrapText="1"/>
    </xf>
    <xf numFmtId="49" fontId="3" fillId="3" borderId="3" xfId="4" applyNumberFormat="1" applyFont="1" applyFill="1" applyBorder="1" applyAlignment="1" applyProtection="1">
      <alignment horizontal="center" vertical="center" wrapText="1"/>
    </xf>
    <xf numFmtId="0" fontId="32" fillId="0" borderId="12" xfId="0" applyNumberFormat="1" applyFont="1" applyBorder="1" applyAlignment="1">
      <alignment horizontal="center" vertical="center" wrapText="1"/>
    </xf>
    <xf numFmtId="0"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3" xfId="0" applyNumberFormat="1" applyBorder="1" applyAlignment="1">
      <alignment horizontal="center" vertical="center"/>
    </xf>
    <xf numFmtId="0" fontId="0" fillId="0" borderId="3" xfId="0" applyBorder="1" applyAlignment="1">
      <alignment vertical="top"/>
    </xf>
    <xf numFmtId="0" fontId="0" fillId="3" borderId="3" xfId="0" applyFill="1" applyBorder="1" applyAlignment="1" applyProtection="1">
      <alignment vertical="top"/>
    </xf>
    <xf numFmtId="49" fontId="37" fillId="2" borderId="15" xfId="10" applyNumberFormat="1" applyFont="1" applyFill="1" applyBorder="1" applyAlignment="1" applyProtection="1">
      <alignment horizontal="center" vertical="center" wrapText="1"/>
    </xf>
    <xf numFmtId="49" fontId="3" fillId="3" borderId="12" xfId="10" applyNumberFormat="1" applyFont="1" applyFill="1" applyBorder="1" applyAlignment="1" applyProtection="1">
      <alignment horizontal="left" vertical="center" wrapText="1"/>
    </xf>
    <xf numFmtId="49" fontId="3" fillId="3" borderId="13" xfId="10" applyNumberFormat="1" applyFont="1" applyFill="1" applyBorder="1" applyAlignment="1" applyProtection="1">
      <alignment horizontal="left" vertical="center" wrapText="1"/>
    </xf>
    <xf numFmtId="49" fontId="3" fillId="3" borderId="18" xfId="10" applyNumberFormat="1" applyFont="1" applyFill="1" applyBorder="1" applyAlignment="1" applyProtection="1">
      <alignment horizontal="left" vertical="center" wrapText="1"/>
    </xf>
    <xf numFmtId="0" fontId="0" fillId="3" borderId="3" xfId="0" applyNumberFormat="1" applyFill="1" applyBorder="1" applyAlignment="1" applyProtection="1">
      <alignment horizontal="left" vertical="center" wrapText="1"/>
    </xf>
    <xf numFmtId="0" fontId="0" fillId="0" borderId="3" xfId="0" applyNumberFormat="1" applyBorder="1" applyAlignment="1">
      <alignment horizontal="center" vertical="center" wrapText="1"/>
    </xf>
    <xf numFmtId="0" fontId="3" fillId="0" borderId="3" xfId="13" applyFont="1" applyFill="1" applyBorder="1" applyAlignment="1" applyProtection="1">
      <alignment horizontal="center" vertical="center" wrapText="1"/>
    </xf>
    <xf numFmtId="0" fontId="25" fillId="0" borderId="0" xfId="0" applyNumberFormat="1" applyFont="1" applyFill="1" applyBorder="1" applyAlignment="1">
      <alignment horizontal="right" vertical="center"/>
    </xf>
    <xf numFmtId="0" fontId="4" fillId="0" borderId="11" xfId="6" applyFont="1" applyFill="1" applyBorder="1" applyAlignment="1" applyProtection="1">
      <alignment horizontal="left" vertical="center" wrapText="1" indent="1"/>
    </xf>
    <xf numFmtId="0" fontId="4" fillId="0" borderId="13" xfId="6" applyFont="1" applyFill="1" applyBorder="1" applyAlignment="1" applyProtection="1">
      <alignment horizontal="left" vertical="center" wrapText="1" indent="1"/>
    </xf>
    <xf numFmtId="0" fontId="4" fillId="0" borderId="10" xfId="6" applyFont="1" applyFill="1" applyBorder="1" applyAlignment="1" applyProtection="1">
      <alignment horizontal="left" vertical="center" wrapText="1" indent="1"/>
    </xf>
    <xf numFmtId="0" fontId="4" fillId="0" borderId="0" xfId="13"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vertical="center"/>
    </xf>
    <xf numFmtId="0" fontId="4" fillId="0" borderId="15" xfId="13" applyFont="1" applyFill="1" applyBorder="1" applyAlignment="1" applyProtection="1">
      <alignment horizontal="right" vertical="center" wrapText="1"/>
    </xf>
    <xf numFmtId="0" fontId="3" fillId="0" borderId="3" xfId="13" applyFont="1" applyFill="1" applyBorder="1" applyAlignment="1" applyProtection="1">
      <alignment horizontal="right" vertical="center" wrapText="1"/>
    </xf>
    <xf numFmtId="0" fontId="3" fillId="0" borderId="0" xfId="5" applyFont="1" applyFill="1" applyAlignment="1" applyProtection="1">
      <alignment horizontal="left" vertical="top" wrapText="1"/>
    </xf>
    <xf numFmtId="0" fontId="28" fillId="0" borderId="0" xfId="0" applyNumberFormat="1" applyFont="1" applyFill="1" applyBorder="1" applyAlignment="1">
      <alignment horizontal="center" vertical="center"/>
    </xf>
    <xf numFmtId="0" fontId="15" fillId="0" borderId="1" xfId="3" applyFont="1" applyFill="1" applyBorder="1" applyAlignment="1">
      <alignment horizontal="left" vertical="center" wrapText="1" indent="1"/>
    </xf>
    <xf numFmtId="0" fontId="15" fillId="0" borderId="3" xfId="3" applyFont="1" applyFill="1" applyBorder="1" applyAlignment="1">
      <alignment horizontal="left" vertical="center" wrapText="1" indent="1"/>
    </xf>
    <xf numFmtId="0" fontId="15" fillId="0" borderId="2" xfId="3" applyFont="1" applyFill="1" applyBorder="1" applyAlignment="1">
      <alignment horizontal="left" vertical="center" wrapText="1" indent="1"/>
    </xf>
    <xf numFmtId="0" fontId="0" fillId="0" borderId="3" xfId="0" applyNumberFormat="1" applyFill="1" applyBorder="1" applyAlignment="1">
      <alignment horizontal="center" vertical="center"/>
    </xf>
    <xf numFmtId="0" fontId="3" fillId="0" borderId="0" xfId="13" applyFont="1" applyFill="1" applyBorder="1" applyAlignment="1" applyProtection="1">
      <alignment horizontal="right" vertical="center" wrapText="1"/>
    </xf>
    <xf numFmtId="0" fontId="15" fillId="0" borderId="6" xfId="3" applyFont="1" applyBorder="1" applyAlignment="1">
      <alignment horizontal="left" vertical="center" wrapText="1" indent="1"/>
    </xf>
    <xf numFmtId="0" fontId="4" fillId="0" borderId="0" xfId="4" applyNumberFormat="1" applyFont="1" applyFill="1" applyBorder="1" applyAlignment="1" applyProtection="1">
      <alignment horizontal="left" vertical="center" wrapText="1" indent="1"/>
    </xf>
    <xf numFmtId="14" fontId="3" fillId="3" borderId="3" xfId="4" applyNumberFormat="1" applyFont="1" applyFill="1" applyBorder="1" applyAlignment="1" applyProtection="1">
      <alignment horizontal="left" vertical="center" wrapText="1" indent="1"/>
    </xf>
    <xf numFmtId="0" fontId="3" fillId="3" borderId="3" xfId="4" applyNumberFormat="1" applyFont="1" applyFill="1" applyBorder="1" applyAlignment="1" applyProtection="1">
      <alignment horizontal="left" vertical="center" wrapText="1" indent="1"/>
    </xf>
    <xf numFmtId="0" fontId="37" fillId="2" borderId="8" xfId="10" applyNumberFormat="1" applyFont="1" applyFill="1" applyBorder="1" applyAlignment="1" applyProtection="1">
      <alignment horizontal="center" vertical="center" wrapText="1"/>
    </xf>
    <xf numFmtId="0" fontId="32" fillId="0" borderId="15" xfId="5" applyFont="1" applyFill="1" applyBorder="1" applyAlignment="1" applyProtection="1">
      <alignment horizontal="center" vertical="center" wrapText="1"/>
    </xf>
    <xf numFmtId="0" fontId="3" fillId="2" borderId="3" xfId="5" applyFont="1" applyFill="1" applyBorder="1" applyAlignment="1" applyProtection="1">
      <alignment horizontal="center" vertical="center" wrapText="1"/>
    </xf>
    <xf numFmtId="0" fontId="0" fillId="2" borderId="2" xfId="97" applyNumberFormat="1" applyFont="1" applyFill="1" applyBorder="1" applyAlignment="1" applyProtection="1">
      <alignment horizontal="center" vertical="center" wrapText="1"/>
    </xf>
    <xf numFmtId="0" fontId="0" fillId="2" borderId="6" xfId="97" applyNumberFormat="1" applyFont="1" applyFill="1" applyBorder="1" applyAlignment="1" applyProtection="1">
      <alignment horizontal="center" vertical="center" wrapText="1"/>
    </xf>
    <xf numFmtId="0" fontId="0" fillId="2" borderId="1" xfId="97" applyNumberFormat="1"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0" fontId="3" fillId="2" borderId="13" xfId="5" applyFont="1" applyFill="1" applyBorder="1" applyAlignment="1" applyProtection="1">
      <alignment horizontal="center" vertical="center" wrapText="1"/>
    </xf>
    <xf numFmtId="0" fontId="3" fillId="2" borderId="18" xfId="5" applyFont="1" applyFill="1" applyBorder="1" applyAlignment="1" applyProtection="1">
      <alignment horizontal="center" vertical="center" wrapText="1"/>
    </xf>
    <xf numFmtId="0" fontId="42" fillId="7" borderId="12" xfId="0" applyFont="1" applyFill="1" applyBorder="1" applyAlignment="1" applyProtection="1">
      <alignment horizontal="center" vertical="center" textRotation="90" wrapText="1"/>
    </xf>
    <xf numFmtId="0" fontId="42" fillId="7" borderId="13" xfId="0" applyFont="1" applyFill="1" applyBorder="1" applyAlignment="1" applyProtection="1">
      <alignment horizontal="center" vertical="center" textRotation="90" wrapText="1"/>
    </xf>
    <xf numFmtId="0" fontId="42" fillId="7" borderId="18" xfId="0" applyFont="1" applyFill="1" applyBorder="1" applyAlignment="1" applyProtection="1">
      <alignment horizontal="center" vertical="center" textRotation="90" wrapText="1"/>
    </xf>
    <xf numFmtId="0" fontId="3" fillId="42" borderId="12" xfId="90" applyFont="1" applyFill="1" applyBorder="1" applyAlignment="1" applyProtection="1">
      <alignment horizontal="center" vertical="center" wrapText="1"/>
    </xf>
    <xf numFmtId="0" fontId="3" fillId="42" borderId="18" xfId="90" applyFont="1" applyFill="1" applyBorder="1" applyAlignment="1" applyProtection="1">
      <alignment horizontal="center" vertical="center" wrapText="1"/>
    </xf>
    <xf numFmtId="0" fontId="3" fillId="42" borderId="2" xfId="90" applyFont="1" applyFill="1" applyBorder="1" applyAlignment="1" applyProtection="1">
      <alignment horizontal="center" vertical="center" wrapText="1"/>
    </xf>
    <xf numFmtId="0" fontId="3" fillId="42" borderId="1" xfId="90" applyFont="1" applyFill="1" applyBorder="1" applyAlignment="1" applyProtection="1">
      <alignment horizontal="center" vertical="center" wrapText="1"/>
    </xf>
    <xf numFmtId="0" fontId="3" fillId="42" borderId="2" xfId="13" applyFont="1" applyFill="1" applyBorder="1" applyAlignment="1" applyProtection="1">
      <alignment horizontal="center" vertical="center" wrapText="1"/>
    </xf>
    <xf numFmtId="0" fontId="3" fillId="42" borderId="6" xfId="13" applyFont="1" applyFill="1" applyBorder="1" applyAlignment="1" applyProtection="1">
      <alignment horizontal="center" vertical="center" wrapText="1"/>
    </xf>
    <xf numFmtId="0" fontId="3" fillId="42" borderId="1" xfId="13" applyFont="1" applyFill="1" applyBorder="1" applyAlignment="1" applyProtection="1">
      <alignment horizontal="center" vertical="center" wrapText="1"/>
    </xf>
    <xf numFmtId="0" fontId="0" fillId="42" borderId="2" xfId="13" applyFont="1" applyFill="1" applyBorder="1" applyAlignment="1" applyProtection="1">
      <alignment horizontal="center" vertical="center" wrapText="1"/>
    </xf>
    <xf numFmtId="0" fontId="0" fillId="42" borderId="1" xfId="13"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wrapText="1"/>
    </xf>
    <xf numFmtId="4" fontId="3" fillId="3" borderId="2" xfId="2" applyNumberFormat="1" applyFont="1" applyFill="1" applyBorder="1" applyAlignment="1" applyProtection="1">
      <alignment horizontal="left" vertical="center" wrapText="1"/>
    </xf>
    <xf numFmtId="4" fontId="3" fillId="3" borderId="6" xfId="2" applyNumberFormat="1" applyFont="1" applyFill="1" applyBorder="1" applyAlignment="1" applyProtection="1">
      <alignment horizontal="left" vertical="center" wrapText="1"/>
    </xf>
    <xf numFmtId="4" fontId="3" fillId="3" borderId="1" xfId="2" applyNumberFormat="1" applyFont="1" applyFill="1" applyBorder="1" applyAlignment="1" applyProtection="1">
      <alignment horizontal="left" vertical="center" wrapText="1"/>
    </xf>
    <xf numFmtId="0" fontId="3" fillId="5" borderId="2" xfId="5" applyNumberFormat="1" applyFont="1" applyFill="1" applyBorder="1" applyAlignment="1" applyProtection="1">
      <alignment horizontal="left" vertical="center" wrapText="1"/>
      <protection locked="0"/>
    </xf>
    <xf numFmtId="0" fontId="3" fillId="5" borderId="6" xfId="5" applyNumberFormat="1" applyFont="1" applyFill="1" applyBorder="1" applyAlignment="1" applyProtection="1">
      <alignment horizontal="left" vertical="center" wrapText="1"/>
      <protection locked="0"/>
    </xf>
    <xf numFmtId="0" fontId="3" fillId="5" borderId="1" xfId="5" applyNumberFormat="1" applyFont="1" applyFill="1" applyBorder="1" applyAlignment="1" applyProtection="1">
      <alignment horizontal="left" vertical="center" wrapText="1"/>
      <protection locked="0"/>
    </xf>
    <xf numFmtId="49" fontId="0" fillId="5" borderId="3" xfId="4" applyNumberFormat="1" applyFont="1" applyFill="1" applyBorder="1" applyAlignment="1" applyProtection="1">
      <alignment horizontal="center" vertical="center" wrapText="1"/>
      <protection locked="0"/>
    </xf>
    <xf numFmtId="49" fontId="39" fillId="5" borderId="3" xfId="4" applyNumberFormat="1" applyFont="1" applyFill="1" applyBorder="1" applyAlignment="1" applyProtection="1">
      <alignment horizontal="center" vertical="center" wrapText="1"/>
      <protection locked="0"/>
    </xf>
    <xf numFmtId="0" fontId="32" fillId="0" borderId="0" xfId="5" applyFont="1" applyFill="1" applyBorder="1" applyAlignment="1" applyProtection="1">
      <alignment horizontal="center" vertical="center" wrapText="1"/>
    </xf>
    <xf numFmtId="49" fontId="3" fillId="4" borderId="3" xfId="4" applyNumberFormat="1" applyFont="1" applyFill="1" applyBorder="1" applyAlignment="1" applyProtection="1">
      <alignment horizontal="center" vertical="center" wrapText="1"/>
    </xf>
    <xf numFmtId="0" fontId="3" fillId="0" borderId="12" xfId="5" applyNumberFormat="1" applyFont="1" applyFill="1" applyBorder="1" applyAlignment="1" applyProtection="1">
      <alignment horizontal="left" vertical="top" wrapText="1"/>
    </xf>
    <xf numFmtId="0" fontId="3" fillId="0" borderId="13" xfId="5" applyNumberFormat="1" applyFont="1" applyFill="1" applyBorder="1" applyAlignment="1" applyProtection="1">
      <alignment horizontal="left" vertical="top" wrapText="1"/>
    </xf>
    <xf numFmtId="0" fontId="3" fillId="0" borderId="18" xfId="5" applyNumberFormat="1" applyFont="1" applyFill="1" applyBorder="1" applyAlignment="1" applyProtection="1">
      <alignment horizontal="left" vertical="top" wrapText="1"/>
    </xf>
    <xf numFmtId="0" fontId="3" fillId="0" borderId="3" xfId="11" applyNumberFormat="1" applyFont="1" applyFill="1" applyBorder="1" applyAlignment="1">
      <alignment horizontal="center" vertical="center"/>
    </xf>
    <xf numFmtId="0" fontId="4" fillId="0" borderId="0" xfId="11" applyNumberFormat="1" applyFont="1" applyFill="1" applyBorder="1" applyAlignment="1">
      <alignment horizontal="center" vertical="center"/>
    </xf>
    <xf numFmtId="0" fontId="3" fillId="2" borderId="3" xfId="5" applyFont="1" applyFill="1" applyBorder="1" applyAlignment="1" applyProtection="1">
      <alignment horizontal="center" vertical="center"/>
    </xf>
    <xf numFmtId="0" fontId="3" fillId="0" borderId="3" xfId="5" applyFont="1" applyFill="1" applyBorder="1" applyAlignment="1" applyProtection="1">
      <alignment horizontal="left" vertical="center" wrapText="1"/>
    </xf>
    <xf numFmtId="0" fontId="3" fillId="0" borderId="12" xfId="10" applyFont="1" applyFill="1" applyBorder="1" applyAlignment="1" applyProtection="1">
      <alignment horizontal="center" vertical="center" wrapText="1"/>
    </xf>
    <xf numFmtId="0" fontId="3" fillId="0" borderId="18" xfId="10" applyFont="1" applyFill="1" applyBorder="1" applyAlignment="1" applyProtection="1">
      <alignment horizontal="center" vertical="center" wrapText="1"/>
    </xf>
    <xf numFmtId="0" fontId="3" fillId="2" borderId="2" xfId="5" applyFont="1" applyFill="1" applyBorder="1" applyAlignment="1" applyProtection="1">
      <alignment horizontal="center" vertical="center" wrapText="1"/>
    </xf>
    <xf numFmtId="0" fontId="3" fillId="2" borderId="6" xfId="5" applyFont="1" applyFill="1" applyBorder="1" applyAlignment="1" applyProtection="1">
      <alignment horizontal="center" vertical="center" wrapText="1"/>
    </xf>
    <xf numFmtId="0" fontId="3" fillId="2" borderId="1" xfId="5" applyFont="1" applyFill="1" applyBorder="1" applyAlignment="1" applyProtection="1">
      <alignment horizontal="center" vertical="center" wrapText="1"/>
    </xf>
    <xf numFmtId="0" fontId="51" fillId="2" borderId="11" xfId="5" applyFont="1" applyFill="1" applyBorder="1" applyAlignment="1" applyProtection="1">
      <alignment horizontal="center" vertical="top" wrapText="1"/>
    </xf>
    <xf numFmtId="49" fontId="3" fillId="2" borderId="12" xfId="5" applyNumberFormat="1" applyFont="1" applyFill="1" applyBorder="1" applyAlignment="1" applyProtection="1">
      <alignment horizontal="center" vertical="center" wrapText="1"/>
    </xf>
    <xf numFmtId="49" fontId="3" fillId="2" borderId="18" xfId="5" applyNumberFormat="1" applyFont="1" applyFill="1" applyBorder="1" applyAlignment="1" applyProtection="1">
      <alignment horizontal="center" vertical="center" wrapText="1"/>
    </xf>
    <xf numFmtId="0" fontId="3" fillId="3" borderId="3" xfId="2" applyNumberFormat="1" applyFont="1" applyFill="1" applyBorder="1" applyAlignment="1" applyProtection="1">
      <alignment horizontal="left" vertical="center" wrapText="1" indent="1"/>
    </xf>
    <xf numFmtId="0" fontId="3" fillId="3" borderId="3" xfId="5" applyFont="1" applyFill="1" applyBorder="1" applyAlignment="1" applyProtection="1">
      <alignment horizontal="left" vertical="center" wrapText="1" indent="1"/>
    </xf>
    <xf numFmtId="0" fontId="3" fillId="0" borderId="2" xfId="10" applyFont="1" applyFill="1" applyBorder="1" applyAlignment="1" applyProtection="1">
      <alignment horizontal="center" vertical="center" wrapText="1"/>
    </xf>
    <xf numFmtId="0" fontId="3" fillId="0" borderId="1" xfId="10" applyFont="1" applyFill="1" applyBorder="1" applyAlignment="1" applyProtection="1">
      <alignment horizontal="center" vertical="center" wrapText="1"/>
    </xf>
    <xf numFmtId="49" fontId="3" fillId="2" borderId="6" xfId="10" applyNumberFormat="1" applyFont="1" applyFill="1" applyBorder="1" applyAlignment="1" applyProtection="1">
      <alignment horizontal="center" vertical="center" wrapText="1"/>
    </xf>
    <xf numFmtId="0" fontId="3" fillId="0" borderId="2" xfId="5" applyFont="1" applyFill="1" applyBorder="1" applyAlignment="1" applyProtection="1">
      <alignment horizontal="center" vertical="center" wrapText="1"/>
    </xf>
    <xf numFmtId="0" fontId="3" fillId="0" borderId="1" xfId="5" applyFont="1" applyFill="1" applyBorder="1" applyAlignment="1" applyProtection="1">
      <alignment horizontal="center" vertical="center" wrapText="1"/>
    </xf>
    <xf numFmtId="0" fontId="3" fillId="0" borderId="13" xfId="5" applyFont="1" applyFill="1" applyBorder="1" applyAlignment="1" applyProtection="1">
      <alignment horizontal="left" vertical="center" wrapText="1"/>
    </xf>
    <xf numFmtId="0" fontId="3" fillId="0" borderId="18" xfId="5" applyFont="1" applyFill="1" applyBorder="1" applyAlignment="1" applyProtection="1">
      <alignment horizontal="left" vertical="center" wrapText="1"/>
    </xf>
    <xf numFmtId="49" fontId="3" fillId="2" borderId="3" xfId="5" applyNumberFormat="1" applyFont="1" applyFill="1" applyBorder="1" applyAlignment="1" applyProtection="1">
      <alignment horizontal="center" vertical="center" wrapText="1"/>
    </xf>
    <xf numFmtId="49" fontId="8" fillId="5" borderId="3" xfId="2" applyNumberFormat="1" applyFill="1" applyBorder="1" applyAlignment="1" applyProtection="1">
      <alignment horizontal="left" vertical="center" wrapText="1"/>
      <protection locked="0"/>
    </xf>
  </cellXfs>
  <cellStyles count="267">
    <cellStyle name=" 1" xfId="53"/>
    <cellStyle name=" 1 2" xfId="54"/>
    <cellStyle name=" 1_Stage1" xfId="55"/>
    <cellStyle name="_Model_RAB Мой_PR.PROG.WARM.NOTCOMBI.2012.2.16_v1.4(04.04.11) " xfId="56"/>
    <cellStyle name="_Model_RAB Мой_Книга2_PR.PROG.WARM.NOTCOMBI.2012.2.16_v1.4(04.04.11) " xfId="57"/>
    <cellStyle name="_Model_RAB_MRSK_svod_PR.PROG.WARM.NOTCOMBI.2012.2.16_v1.4(04.04.11) " xfId="58"/>
    <cellStyle name="_Model_RAB_MRSK_svod_Книга2_PR.PROG.WARM.NOTCOMBI.2012.2.16_v1.4(04.04.11) " xfId="59"/>
    <cellStyle name="_МОДЕЛЬ_1 (2)_PR.PROG.WARM.NOTCOMBI.2012.2.16_v1.4(04.04.11) " xfId="60"/>
    <cellStyle name="_МОДЕЛЬ_1 (2)_Книга2_PR.PROG.WARM.NOTCOMBI.2012.2.16_v1.4(04.04.11) " xfId="61"/>
    <cellStyle name="_пр 5 тариф RAB_PR.PROG.WARM.NOTCOMBI.2012.2.16_v1.4(04.04.11) " xfId="62"/>
    <cellStyle name="_пр 5 тариф RAB_Книга2_PR.PROG.WARM.NOTCOMBI.2012.2.16_v1.4(04.04.11) " xfId="63"/>
    <cellStyle name="_Расчет RAB_22072008_PR.PROG.WARM.NOTCOMBI.2012.2.16_v1.4(04.04.11) " xfId="64"/>
    <cellStyle name="_Расчет RAB_22072008_Книга2_PR.PROG.WARM.NOTCOMBI.2012.2.16_v1.4(04.04.11) " xfId="65"/>
    <cellStyle name="_Расчет RAB_Лен и МОЭСК_с 2010 года_14.04.2009_со сглаж_version 3.0_без ФСК_PR.PROG.WARM.NOTCOMBI.2012.2.16_v1.4(04.04.11) " xfId="66"/>
    <cellStyle name="_Расчет RAB_Лен и МОЭСК_с 2010 года_14.04.2009_со сглаж_version 3.0_без ФСК_Книга2_PR.PROG.WARM.NOTCOMBI.2012.2.16_v1.4(04.04.11) " xfId="67"/>
    <cellStyle name="20% - Акцент1" xfId="30" builtinId="30" hidden="1"/>
    <cellStyle name="20% - Акцент1" xfId="115" builtinId="30" hidden="1"/>
    <cellStyle name="20% - Акцент1" xfId="157" builtinId="30" hidden="1"/>
    <cellStyle name="20% - Акцент1" xfId="199" builtinId="30" hidden="1"/>
    <cellStyle name="20% - Акцент1" xfId="241" builtinId="30" hidden="1"/>
    <cellStyle name="20% - Акцент2" xfId="34" builtinId="34" hidden="1"/>
    <cellStyle name="20% - Акцент2" xfId="119" builtinId="34" hidden="1"/>
    <cellStyle name="20% - Акцент2" xfId="161" builtinId="34" hidden="1"/>
    <cellStyle name="20% - Акцент2" xfId="203" builtinId="34" hidden="1"/>
    <cellStyle name="20% - Акцент2" xfId="245" builtinId="34" hidden="1"/>
    <cellStyle name="20% - Акцент3" xfId="38" builtinId="38" hidden="1"/>
    <cellStyle name="20% - Акцент3" xfId="123" builtinId="38" hidden="1"/>
    <cellStyle name="20% - Акцент3" xfId="165" builtinId="38" hidden="1"/>
    <cellStyle name="20% - Акцент3" xfId="207" builtinId="38" hidden="1"/>
    <cellStyle name="20% - Акцент3" xfId="249" builtinId="38" hidden="1"/>
    <cellStyle name="20% - Акцент4" xfId="42" builtinId="42" hidden="1"/>
    <cellStyle name="20% - Акцент4" xfId="127" builtinId="42" hidden="1"/>
    <cellStyle name="20% - Акцент4" xfId="169" builtinId="42" hidden="1"/>
    <cellStyle name="20% - Акцент4" xfId="211" builtinId="42" hidden="1"/>
    <cellStyle name="20% - Акцент4" xfId="253" builtinId="42" hidden="1"/>
    <cellStyle name="20% - Акцент5" xfId="46" builtinId="46" hidden="1"/>
    <cellStyle name="20% - Акцент5" xfId="131" builtinId="46" hidden="1"/>
    <cellStyle name="20% - Акцент5" xfId="173" builtinId="46" hidden="1"/>
    <cellStyle name="20% - Акцент5" xfId="215" builtinId="46" hidden="1"/>
    <cellStyle name="20% - Акцент5" xfId="257" builtinId="46" hidden="1"/>
    <cellStyle name="20% - Акцент6" xfId="50" builtinId="50" hidden="1"/>
    <cellStyle name="20% - Акцент6" xfId="135" builtinId="50" hidden="1"/>
    <cellStyle name="20% - Акцент6" xfId="177" builtinId="50" hidden="1"/>
    <cellStyle name="20% - Акцент6" xfId="219" builtinId="50" hidden="1"/>
    <cellStyle name="20% - Акцент6" xfId="261" builtinId="50" hidden="1"/>
    <cellStyle name="40% - Акцент1" xfId="31" builtinId="31" hidden="1"/>
    <cellStyle name="40% - Акцент1" xfId="116" builtinId="31" hidden="1"/>
    <cellStyle name="40% - Акцент1" xfId="158" builtinId="31" hidden="1"/>
    <cellStyle name="40% - Акцент1" xfId="200" builtinId="31" hidden="1"/>
    <cellStyle name="40% - Акцент1" xfId="242" builtinId="31" hidden="1"/>
    <cellStyle name="40% - Акцент2" xfId="35" builtinId="35" hidden="1"/>
    <cellStyle name="40% - Акцент2" xfId="120" builtinId="35" hidden="1"/>
    <cellStyle name="40% - Акцент2" xfId="162" builtinId="35" hidden="1"/>
    <cellStyle name="40% - Акцент2" xfId="204" builtinId="35" hidden="1"/>
    <cellStyle name="40% - Акцент2" xfId="246" builtinId="35" hidden="1"/>
    <cellStyle name="40% - Акцент3" xfId="39" builtinId="39" hidden="1"/>
    <cellStyle name="40% - Акцент3" xfId="124" builtinId="39" hidden="1"/>
    <cellStyle name="40% - Акцент3" xfId="166" builtinId="39" hidden="1"/>
    <cellStyle name="40% - Акцент3" xfId="208" builtinId="39" hidden="1"/>
    <cellStyle name="40% - Акцент3" xfId="250" builtinId="39" hidden="1"/>
    <cellStyle name="40% - Акцент4" xfId="43" builtinId="43" hidden="1"/>
    <cellStyle name="40% - Акцент4" xfId="128" builtinId="43" hidden="1"/>
    <cellStyle name="40% - Акцент4" xfId="170" builtinId="43" hidden="1"/>
    <cellStyle name="40% - Акцент4" xfId="212" builtinId="43" hidden="1"/>
    <cellStyle name="40% - Акцент4" xfId="254" builtinId="43" hidden="1"/>
    <cellStyle name="40% - Акцент5" xfId="47" builtinId="47" hidden="1"/>
    <cellStyle name="40% - Акцент5" xfId="132" builtinId="47" hidden="1"/>
    <cellStyle name="40% - Акцент5" xfId="174" builtinId="47" hidden="1"/>
    <cellStyle name="40% - Акцент5" xfId="216" builtinId="47" hidden="1"/>
    <cellStyle name="40% - Акцент5" xfId="258" builtinId="47" hidden="1"/>
    <cellStyle name="40% - Акцент6" xfId="51" builtinId="51" hidden="1"/>
    <cellStyle name="40% - Акцент6" xfId="136" builtinId="51" hidden="1"/>
    <cellStyle name="40% - Акцент6" xfId="178" builtinId="51" hidden="1"/>
    <cellStyle name="40% - Акцент6" xfId="220" builtinId="51" hidden="1"/>
    <cellStyle name="40% - Акцент6" xfId="262" builtinId="51" hidden="1"/>
    <cellStyle name="60% - Акцент1" xfId="32" builtinId="32" hidden="1"/>
    <cellStyle name="60% - Акцент1" xfId="117" builtinId="32" hidden="1"/>
    <cellStyle name="60% - Акцент1" xfId="159" builtinId="32" hidden="1"/>
    <cellStyle name="60% - Акцент1" xfId="201" builtinId="32" hidden="1"/>
    <cellStyle name="60% - Акцент1" xfId="243" builtinId="32" hidden="1"/>
    <cellStyle name="60% - Акцент2" xfId="36" builtinId="36" hidden="1"/>
    <cellStyle name="60% - Акцент2" xfId="121" builtinId="36" hidden="1"/>
    <cellStyle name="60% - Акцент2" xfId="163" builtinId="36" hidden="1"/>
    <cellStyle name="60% - Акцент2" xfId="205" builtinId="36" hidden="1"/>
    <cellStyle name="60% - Акцент2" xfId="247" builtinId="36" hidden="1"/>
    <cellStyle name="60% - Акцент3" xfId="40" builtinId="40" hidden="1"/>
    <cellStyle name="60% - Акцент3" xfId="125" builtinId="40" hidden="1"/>
    <cellStyle name="60% - Акцент3" xfId="167" builtinId="40" hidden="1"/>
    <cellStyle name="60% - Акцент3" xfId="209" builtinId="40" hidden="1"/>
    <cellStyle name="60% - Акцент3" xfId="251" builtinId="40" hidden="1"/>
    <cellStyle name="60% - Акцент4" xfId="44" builtinId="44" hidden="1"/>
    <cellStyle name="60% - Акцент4" xfId="129" builtinId="44" hidden="1"/>
    <cellStyle name="60% - Акцент4" xfId="171" builtinId="44" hidden="1"/>
    <cellStyle name="60% - Акцент4" xfId="213" builtinId="44" hidden="1"/>
    <cellStyle name="60% - Акцент4" xfId="255" builtinId="44" hidden="1"/>
    <cellStyle name="60% - Акцент5" xfId="48" builtinId="48" hidden="1"/>
    <cellStyle name="60% - Акцент5" xfId="133" builtinId="48" hidden="1"/>
    <cellStyle name="60% - Акцент5" xfId="175" builtinId="48" hidden="1"/>
    <cellStyle name="60% - Акцент5" xfId="217" builtinId="48" hidden="1"/>
    <cellStyle name="60% - Акцент5" xfId="259" builtinId="48" hidden="1"/>
    <cellStyle name="60% - Акцент6" xfId="52" builtinId="52" hidden="1"/>
    <cellStyle name="60% - Акцент6" xfId="137" builtinId="52" hidden="1"/>
    <cellStyle name="60% - Акцент6" xfId="179" builtinId="52" hidden="1"/>
    <cellStyle name="60% - Акцент6" xfId="221" builtinId="52" hidden="1"/>
    <cellStyle name="60% - Акцент6" xfId="263" builtinId="52" hidden="1"/>
    <cellStyle name="Currency [0]" xfId="68"/>
    <cellStyle name="currency1" xfId="69"/>
    <cellStyle name="Currency2" xfId="70"/>
    <cellStyle name="currency3" xfId="71"/>
    <cellStyle name="currency4" xfId="72"/>
    <cellStyle name="Followed Hyperlink" xfId="73"/>
    <cellStyle name="Header 3" xfId="74"/>
    <cellStyle name="Hyperlink" xfId="75"/>
    <cellStyle name="normal" xfId="76"/>
    <cellStyle name="Normal1" xfId="77"/>
    <cellStyle name="Normal2" xfId="78"/>
    <cellStyle name="Percent1" xfId="79"/>
    <cellStyle name="Title 4" xfId="80"/>
    <cellStyle name="Акцент1" xfId="29" builtinId="29" hidden="1"/>
    <cellStyle name="Акцент1" xfId="114" builtinId="29" hidden="1"/>
    <cellStyle name="Акцент1" xfId="156" builtinId="29" hidden="1"/>
    <cellStyle name="Акцент1" xfId="198" builtinId="29" hidden="1"/>
    <cellStyle name="Акцент1" xfId="240" builtinId="29" hidden="1"/>
    <cellStyle name="Акцент2" xfId="33" builtinId="33" hidden="1"/>
    <cellStyle name="Акцент2" xfId="118" builtinId="33" hidden="1"/>
    <cellStyle name="Акцент2" xfId="160" builtinId="33" hidden="1"/>
    <cellStyle name="Акцент2" xfId="202" builtinId="33" hidden="1"/>
    <cellStyle name="Акцент2" xfId="244" builtinId="33" hidden="1"/>
    <cellStyle name="Акцент3" xfId="37" builtinId="37" hidden="1"/>
    <cellStyle name="Акцент3" xfId="122" builtinId="37" hidden="1"/>
    <cellStyle name="Акцент3" xfId="164" builtinId="37" hidden="1"/>
    <cellStyle name="Акцент3" xfId="206" builtinId="37" hidden="1"/>
    <cellStyle name="Акцент3" xfId="248" builtinId="37" hidden="1"/>
    <cellStyle name="Акцент4" xfId="41" builtinId="41" hidden="1"/>
    <cellStyle name="Акцент4" xfId="126" builtinId="41" hidden="1"/>
    <cellStyle name="Акцент4" xfId="168" builtinId="41" hidden="1"/>
    <cellStyle name="Акцент4" xfId="210" builtinId="41" hidden="1"/>
    <cellStyle name="Акцент4" xfId="252" builtinId="41" hidden="1"/>
    <cellStyle name="Акцент5" xfId="45" builtinId="45" hidden="1"/>
    <cellStyle name="Акцент5" xfId="130" builtinId="45" hidden="1"/>
    <cellStyle name="Акцент5" xfId="172" builtinId="45" hidden="1"/>
    <cellStyle name="Акцент5" xfId="214" builtinId="45" hidden="1"/>
    <cellStyle name="Акцент5" xfId="256" builtinId="45" hidden="1"/>
    <cellStyle name="Акцент6" xfId="49" builtinId="49" hidden="1"/>
    <cellStyle name="Акцент6" xfId="134" builtinId="49" hidden="1"/>
    <cellStyle name="Акцент6" xfId="176" builtinId="49" hidden="1"/>
    <cellStyle name="Акцент6" xfId="218" builtinId="49" hidden="1"/>
    <cellStyle name="Акцент6" xfId="260" builtinId="49" hidden="1"/>
    <cellStyle name="Ввод  2" xfId="81"/>
    <cellStyle name="Вывод" xfId="22" builtinId="21" hidden="1"/>
    <cellStyle name="Вывод" xfId="107" builtinId="21" hidden="1"/>
    <cellStyle name="Вывод" xfId="148" builtinId="21" hidden="1"/>
    <cellStyle name="Вывод" xfId="191" builtinId="21" hidden="1"/>
    <cellStyle name="Вывод" xfId="232" builtinId="21" hidden="1"/>
    <cellStyle name="Вычисление" xfId="23" builtinId="22" hidden="1"/>
    <cellStyle name="Вычисление" xfId="108" builtinId="22" hidden="1"/>
    <cellStyle name="Вычисление" xfId="149" builtinId="22" hidden="1"/>
    <cellStyle name="Вычисление" xfId="192" builtinId="22" hidden="1"/>
    <cellStyle name="Вычисление" xfId="233" builtinId="22" hidden="1"/>
    <cellStyle name="Гиперссылка" xfId="2" builtinId="8" customBuiltin="1"/>
    <cellStyle name="Гиперссылка 2 2" xfId="82"/>
    <cellStyle name="Денежный [0] 2" xfId="95" hidden="1"/>
    <cellStyle name="Денежный [0] 2" xfId="181" hidden="1"/>
    <cellStyle name="Денежный [0] 2" xfId="265"/>
    <cellStyle name="Денежный 2" xfId="94" hidden="1"/>
    <cellStyle name="Денежный 2" xfId="223" hidden="1"/>
    <cellStyle name="Денежный 3" xfId="139"/>
    <cellStyle name="Заголовок" xfId="6"/>
    <cellStyle name="Заголовок 1" xfId="15" builtinId="16" hidden="1"/>
    <cellStyle name="Заголовок 1" xfId="100" builtinId="16" hidden="1"/>
    <cellStyle name="Заголовок 1" xfId="141" builtinId="16" hidden="1"/>
    <cellStyle name="Заголовок 1" xfId="184" builtinId="16" hidden="1"/>
    <cellStyle name="Заголовок 1" xfId="225" builtinId="16" hidden="1"/>
    <cellStyle name="Заголовок 2" xfId="16" builtinId="17" hidden="1"/>
    <cellStyle name="Заголовок 2" xfId="101" builtinId="17" hidden="1"/>
    <cellStyle name="Заголовок 2" xfId="142" builtinId="17" hidden="1"/>
    <cellStyle name="Заголовок 2" xfId="185" builtinId="17" hidden="1"/>
    <cellStyle name="Заголовок 2" xfId="226" builtinId="17" hidden="1"/>
    <cellStyle name="Заголовок 3" xfId="17" builtinId="18" hidden="1"/>
    <cellStyle name="Заголовок 3" xfId="102" builtinId="18" hidden="1"/>
    <cellStyle name="Заголовок 3" xfId="143" builtinId="18" hidden="1"/>
    <cellStyle name="Заголовок 3" xfId="186" builtinId="18" hidden="1"/>
    <cellStyle name="Заголовок 3" xfId="227" builtinId="18" hidden="1"/>
    <cellStyle name="Заголовок 4" xfId="18" builtinId="19" hidden="1"/>
    <cellStyle name="Заголовок 4" xfId="103" builtinId="19" hidden="1"/>
    <cellStyle name="Заголовок 4" xfId="144" builtinId="19" hidden="1"/>
    <cellStyle name="Заголовок 4" xfId="187" builtinId="19" hidden="1"/>
    <cellStyle name="Заголовок 4" xfId="228" builtinId="19" hidden="1"/>
    <cellStyle name="ЗаголовокСтолбца" xfId="10"/>
    <cellStyle name="Значение" xfId="7"/>
    <cellStyle name="Итог" xfId="28" builtinId="25" hidden="1"/>
    <cellStyle name="Итог" xfId="113" builtinId="25" hidden="1"/>
    <cellStyle name="Итог" xfId="155" builtinId="25" hidden="1"/>
    <cellStyle name="Итог" xfId="197" builtinId="25" hidden="1"/>
    <cellStyle name="Итог" xfId="239" builtinId="25" hidden="1"/>
    <cellStyle name="Контрольная ячейка" xfId="25" builtinId="23" hidden="1"/>
    <cellStyle name="Контрольная ячейка" xfId="110" builtinId="23" hidden="1"/>
    <cellStyle name="Контрольная ячейка" xfId="151" builtinId="23" hidden="1"/>
    <cellStyle name="Контрольная ячейка" xfId="194" builtinId="23" hidden="1"/>
    <cellStyle name="Контрольная ячейка" xfId="235" builtinId="23" hidden="1"/>
    <cellStyle name="Название" xfId="14" builtinId="15" hidden="1"/>
    <cellStyle name="Название" xfId="99" builtinId="15" hidden="1"/>
    <cellStyle name="Название" xfId="140" builtinId="15" hidden="1"/>
    <cellStyle name="Название" xfId="183" builtinId="15" hidden="1"/>
    <cellStyle name="Название" xfId="224" builtinId="15" hidden="1"/>
    <cellStyle name="Нейтральный" xfId="21" builtinId="28" hidden="1"/>
    <cellStyle name="Нейтральный" xfId="106" builtinId="28" hidden="1"/>
    <cellStyle name="Нейтральный" xfId="147" builtinId="28" hidden="1"/>
    <cellStyle name="Нейтральный" xfId="190" builtinId="28" hidden="1"/>
    <cellStyle name="Нейтральный" xfId="231" builtinId="28" hidden="1"/>
    <cellStyle name="Обычный" xfId="0" builtinId="0"/>
    <cellStyle name="Обычный 10" xfId="83"/>
    <cellStyle name="Обычный 12 2" xfId="84"/>
    <cellStyle name="Обычный 14" xfId="85"/>
    <cellStyle name="Обычный 14 2" xfId="98"/>
    <cellStyle name="Обычный 14 6" xfId="97"/>
    <cellStyle name="Обычный 15" xfId="12"/>
    <cellStyle name="Обычный 2" xfId="86"/>
    <cellStyle name="Обычный 2 2" xfId="87"/>
    <cellStyle name="Обычный 3" xfId="9"/>
    <cellStyle name="Обычный 3 2" xfId="11"/>
    <cellStyle name="Обычный 3 3" xfId="88"/>
    <cellStyle name="Обычный 4" xfId="89"/>
    <cellStyle name="Обычный_BALANCE.WARM.2007YEAR(FACT)" xfId="90"/>
    <cellStyle name="Обычный_JKH.OPEN.INFO.HVS(v3.5)_цены161210" xfId="13"/>
    <cellStyle name="Обычный_razrabotka_sablonov_po_WKU" xfId="8"/>
    <cellStyle name="Обычный_SIMPLE_1_massive2" xfId="1"/>
    <cellStyle name="Обычный_ЖКУ_проект3" xfId="4"/>
    <cellStyle name="Обычный_Мониторинг инвестиций" xfId="5"/>
    <cellStyle name="Обычный_Шаблон по источникам для Модуля Реестр (2)" xfId="3"/>
    <cellStyle name="Плохой" xfId="20" builtinId="27" hidden="1"/>
    <cellStyle name="Плохой" xfId="105" builtinId="27" hidden="1"/>
    <cellStyle name="Плохой" xfId="146" builtinId="27" hidden="1"/>
    <cellStyle name="Плохой" xfId="189" builtinId="27" hidden="1"/>
    <cellStyle name="Плохой" xfId="230" builtinId="27" hidden="1"/>
    <cellStyle name="Пояснение" xfId="27" builtinId="53" hidden="1"/>
    <cellStyle name="Пояснение" xfId="112" builtinId="53" hidden="1"/>
    <cellStyle name="Пояснение" xfId="154" builtinId="53" hidden="1"/>
    <cellStyle name="Пояснение" xfId="196" builtinId="53" hidden="1"/>
    <cellStyle name="Пояснение" xfId="238" builtinId="53" hidden="1"/>
    <cellStyle name="Примечание 2" xfId="91" hidden="1"/>
    <cellStyle name="Примечание 2" xfId="153" hidden="1"/>
    <cellStyle name="Примечание 2" xfId="237"/>
    <cellStyle name="Процентный 2" xfId="96" hidden="1"/>
    <cellStyle name="Процентный 2" xfId="182" hidden="1"/>
    <cellStyle name="Процентный 2" xfId="266"/>
    <cellStyle name="Связанная ячейка" xfId="24" builtinId="24" hidden="1"/>
    <cellStyle name="Связанная ячейка" xfId="109" builtinId="24" hidden="1"/>
    <cellStyle name="Связанная ячейка" xfId="150" builtinId="24" hidden="1"/>
    <cellStyle name="Связанная ячейка" xfId="193" builtinId="24" hidden="1"/>
    <cellStyle name="Связанная ячейка" xfId="234" builtinId="24" hidden="1"/>
    <cellStyle name="Текст предупреждения" xfId="26" builtinId="11" hidden="1"/>
    <cellStyle name="Текст предупреждения" xfId="111" builtinId="11" hidden="1"/>
    <cellStyle name="Текст предупреждения" xfId="152" builtinId="11" hidden="1"/>
    <cellStyle name="Текст предупреждения" xfId="195" builtinId="11" hidden="1"/>
    <cellStyle name="Текст предупреждения" xfId="236" builtinId="11" hidden="1"/>
    <cellStyle name="Финансовый [0] 2" xfId="93" hidden="1"/>
    <cellStyle name="Финансовый [0] 2" xfId="180" hidden="1"/>
    <cellStyle name="Финансовый [0] 2" xfId="264"/>
    <cellStyle name="Финансовый 2" xfId="92" hidden="1"/>
    <cellStyle name="Финансовый 2" xfId="222" hidden="1"/>
    <cellStyle name="Финансовый 3" xfId="138"/>
    <cellStyle name="Хороший" xfId="19" builtinId="26" hidden="1"/>
    <cellStyle name="Хороший" xfId="104" builtinId="26" hidden="1"/>
    <cellStyle name="Хороший" xfId="145" builtinId="26" hidden="1"/>
    <cellStyle name="Хороший" xfId="188" builtinId="26" hidden="1"/>
    <cellStyle name="Хороший" xfId="229" builtinId="26"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561975</xdr:colOff>
      <xdr:row>10</xdr:row>
      <xdr:rowOff>190500</xdr:rowOff>
    </xdr:to>
    <xdr:pic macro="[1]!modInfo.MainSheetHelp">
      <xdr:nvPicPr>
        <xdr:cNvPr id="2"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914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561975</xdr:colOff>
      <xdr:row>8</xdr:row>
      <xdr:rowOff>190500</xdr:rowOff>
    </xdr:to>
    <xdr:pic macro="[1]!modInfo.MainSheetHelp">
      <xdr:nvPicPr>
        <xdr:cNvPr id="3"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5621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561975</xdr:colOff>
      <xdr:row>13</xdr:row>
      <xdr:rowOff>190500</xdr:rowOff>
    </xdr:to>
    <xdr:pic macro="[1]!modInfo.MainSheetHelp">
      <xdr:nvPicPr>
        <xdr:cNvPr id="4"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26860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561975</xdr:colOff>
      <xdr:row>27</xdr:row>
      <xdr:rowOff>190500</xdr:rowOff>
    </xdr:to>
    <xdr:pic macro="[1]!modInfo.MainSheetHelp">
      <xdr:nvPicPr>
        <xdr:cNvPr id="5"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60674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190500</xdr:rowOff>
    </xdr:to>
    <xdr:pic macro="[1]!modList00.CreatePrintedForm">
      <xdr:nvPicPr>
        <xdr:cNvPr id="6"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1]!modList00.cmdOrganizationChoice_Click_Handler" textlink="">
      <xdr:nvSpPr>
        <xdr:cNvPr id="7" name="cmdOrgChoice"/>
        <xdr:cNvSpPr>
          <a:spLocks noChangeArrowheads="1"/>
        </xdr:cNvSpPr>
      </xdr:nvSpPr>
      <xdr:spPr bwMode="auto">
        <a:xfrm>
          <a:off x="3800475" y="561975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314325</xdr:rowOff>
    </xdr:to>
    <xdr:grpSp>
      <xdr:nvGrpSpPr>
        <xdr:cNvPr id="8" name="shCalendar" hidden="1"/>
        <xdr:cNvGrpSpPr>
          <a:grpSpLocks/>
        </xdr:cNvGrpSpPr>
      </xdr:nvGrpSpPr>
      <xdr:grpSpPr bwMode="auto">
        <a:xfrm>
          <a:off x="7219950" y="4019550"/>
          <a:ext cx="190500" cy="3810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9</xdr:row>
      <xdr:rowOff>9525</xdr:rowOff>
    </xdr:to>
    <xdr:pic macro="[1]!modInfo.MainSheetHelp">
      <xdr:nvPicPr>
        <xdr:cNvPr id="2"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9</xdr:row>
      <xdr:rowOff>9525</xdr:rowOff>
    </xdr:to>
    <xdr:pic macro="[1]!modInfo.MainSheetHelp">
      <xdr:nvPicPr>
        <xdr:cNvPr id="3"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9</xdr:row>
      <xdr:rowOff>9525</xdr:rowOff>
    </xdr:to>
    <xdr:pic macro="[1]!modInfo.MainSheetHelp">
      <xdr:nvPicPr>
        <xdr:cNvPr id="4"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1]!modThisWorkbook.Freeze_Panes">
      <xdr:nvPicPr>
        <xdr:cNvPr id="5"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1]!modThisWorkbook.Freeze_Panes">
      <xdr:nvPicPr>
        <xdr:cNvPr id="6"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2" name="shCalendar" hidden="1"/>
        <xdr:cNvGrpSpPr>
          <a:grpSpLocks/>
        </xdr:cNvGrpSpPr>
      </xdr:nvGrpSpPr>
      <xdr:grpSpPr bwMode="auto">
        <a:xfrm>
          <a:off x="13458825" y="819150"/>
          <a:ext cx="190500" cy="19050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190500</xdr:rowOff>
    </xdr:to>
    <xdr:pic macro="[1]!modInfo.MainSheetHelp">
      <xdr:nvPicPr>
        <xdr:cNvPr id="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190500</xdr:rowOff>
    </xdr:to>
    <xdr:pic macro="[1]!modInfo.MainSheetHelp">
      <xdr:nvPicPr>
        <xdr:cNvPr id="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190500</xdr:rowOff>
    </xdr:to>
    <xdr:pic macro="[1]!modInfo.MainSheetHelp">
      <xdr:nvPicPr>
        <xdr:cNvPr id="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1]!modList02.cmdDoIt_Click_Handler" textlink="">
      <xdr:nvSpPr>
        <xdr:cNvPr id="8" name="cmdCreateSheets" hidden="1"/>
        <xdr:cNvSpPr>
          <a:spLocks noChangeArrowheads="1"/>
        </xdr:cNvSpPr>
      </xdr:nvSpPr>
      <xdr:spPr bwMode="auto">
        <a:xfrm>
          <a:off x="685801" y="64484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1]!modThisWorkbook.Freeze_Panes">
      <xdr:nvPicPr>
        <xdr:cNvPr id="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1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32</xdr:row>
      <xdr:rowOff>0</xdr:rowOff>
    </xdr:from>
    <xdr:to>
      <xdr:col>21</xdr:col>
      <xdr:colOff>228600</xdr:colOff>
      <xdr:row>33</xdr:row>
      <xdr:rowOff>47625</xdr:rowOff>
    </xdr:to>
    <xdr:grpSp>
      <xdr:nvGrpSpPr>
        <xdr:cNvPr id="4" name="shCalendar" hidden="1"/>
        <xdr:cNvGrpSpPr>
          <a:grpSpLocks/>
        </xdr:cNvGrpSpPr>
      </xdr:nvGrpSpPr>
      <xdr:grpSpPr bwMode="auto">
        <a:xfrm>
          <a:off x="8401050" y="765810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17</xdr:row>
      <xdr:rowOff>0</xdr:rowOff>
    </xdr:from>
    <xdr:ext cx="190500" cy="190500"/>
    <xdr:grpSp>
      <xdr:nvGrpSpPr>
        <xdr:cNvPr id="7" name="shCalendar" hidden="1"/>
        <xdr:cNvGrpSpPr>
          <a:grpSpLocks/>
        </xdr:cNvGrpSpPr>
      </xdr:nvGrpSpPr>
      <xdr:grpSpPr bwMode="auto">
        <a:xfrm>
          <a:off x="8362950" y="3686175"/>
          <a:ext cx="190500" cy="190500"/>
          <a:chOff x="13896191" y="1813753"/>
          <a:chExt cx="211023" cy="178845"/>
        </a:xfrm>
      </xdr:grpSpPr>
      <xdr:sp macro="[2]!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17</xdr:row>
      <xdr:rowOff>0</xdr:rowOff>
    </xdr:from>
    <xdr:ext cx="190500" cy="190500"/>
    <xdr:grpSp>
      <xdr:nvGrpSpPr>
        <xdr:cNvPr id="10" name="shCalendar" hidden="1"/>
        <xdr:cNvGrpSpPr>
          <a:grpSpLocks/>
        </xdr:cNvGrpSpPr>
      </xdr:nvGrpSpPr>
      <xdr:grpSpPr bwMode="auto">
        <a:xfrm>
          <a:off x="8362950" y="3686175"/>
          <a:ext cx="190500" cy="190500"/>
          <a:chOff x="13896191" y="1813753"/>
          <a:chExt cx="211023" cy="178845"/>
        </a:xfrm>
      </xdr:grpSpPr>
      <xdr:sp macro="[2]!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34</xdr:row>
      <xdr:rowOff>0</xdr:rowOff>
    </xdr:from>
    <xdr:ext cx="190500" cy="190500"/>
    <xdr:grpSp>
      <xdr:nvGrpSpPr>
        <xdr:cNvPr id="4" name="shCalendar" hidden="1"/>
        <xdr:cNvGrpSpPr>
          <a:grpSpLocks/>
        </xdr:cNvGrpSpPr>
      </xdr:nvGrpSpPr>
      <xdr:grpSpPr bwMode="auto">
        <a:xfrm>
          <a:off x="0" y="912495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HOGU~1/AppData/Local/Temp/bat/pao_kgk_fas-jkh-open-info-request-warm_v1_0_1_teplo(v1.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shlyaeva_ov/Downloads/pao_kgk_fas-jkh-open-info-request-warm_v1_0_1_teplo(v1.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pao_kgk_fas-jkh-open-info-reque"/>
    </sheetNames>
    <definedNames>
      <definedName name="modfrmDateChoose.CalendarShow"/>
      <definedName name="modInfo.MainSheetHelp"/>
      <definedName name="modList00.cmdOrganizationChoice_Click_Handler"/>
      <definedName name="modList00.CreatePrintedForm"/>
      <definedName name="modList02.cmdDoIt_Click_Handler"/>
      <definedName name="modThisWorkbook.Freeze_Panes"/>
    </definedNames>
    <sheetDataSet>
      <sheetData sheetId="0"/>
      <sheetData sheetId="1"/>
      <sheetData sheetId="2"/>
      <sheetData sheetId="3">
        <row r="7">
          <cell r="F7" t="str">
            <v>Курганская область</v>
          </cell>
        </row>
        <row r="15">
          <cell r="F15" t="str">
            <v>01.05.2019</v>
          </cell>
        </row>
      </sheetData>
      <sheetData sheetId="4"/>
      <sheetData sheetId="5">
        <row r="20">
          <cell r="N20">
            <v>0</v>
          </cell>
        </row>
        <row r="21">
          <cell r="N21" t="str">
            <v>город Курган, город Курган (37701000);</v>
          </cell>
        </row>
        <row r="22">
          <cell r="N22">
            <v>0</v>
          </cell>
        </row>
        <row r="23">
          <cell r="N23">
            <v>0</v>
          </cell>
        </row>
        <row r="24">
          <cell r="N24">
            <v>0</v>
          </cell>
        </row>
        <row r="25">
          <cell r="N25">
            <v>0</v>
          </cell>
        </row>
        <row r="26">
          <cell r="N26" t="str">
            <v>город Курган, город Курган (37701000);</v>
          </cell>
        </row>
        <row r="27">
          <cell r="N27">
            <v>0</v>
          </cell>
        </row>
        <row r="28">
          <cell r="N28">
            <v>0</v>
          </cell>
        </row>
        <row r="29">
          <cell r="N29" t="str">
            <v>город Шадринск, город Шадринск (37705000);</v>
          </cell>
        </row>
        <row r="30">
          <cell r="N30">
            <v>0</v>
          </cell>
        </row>
        <row r="31">
          <cell r="N31">
            <v>0</v>
          </cell>
        </row>
        <row r="32">
          <cell r="N32">
            <v>0</v>
          </cell>
        </row>
        <row r="33">
          <cell r="N33" t="str">
            <v>город Курган, город Курган (37701000);</v>
          </cell>
        </row>
        <row r="34">
          <cell r="N34">
            <v>0</v>
          </cell>
        </row>
        <row r="35">
          <cell r="N35">
            <v>0</v>
          </cell>
        </row>
        <row r="36">
          <cell r="N36" t="str">
            <v>город Шадринск, город Шадринск (37705000);</v>
          </cell>
        </row>
        <row r="37">
          <cell r="N37">
            <v>0</v>
          </cell>
        </row>
        <row r="38">
          <cell r="N38">
            <v>0</v>
          </cell>
        </row>
        <row r="39">
          <cell r="N39" t="str">
            <v>Шадринский муниципальный район, Ключевское (37638434);
Шадринский муниципальный район, Краснозвездинское (37638437);
Шадринский муниципальный район, Красномыльское (37638438);
Шадринский муниципальный район, Краснонивинское (37638440);
Шадринский муниципальный район, Мальцевское (37638445);
Шадринский муниципальный район, Маслянское (37638446);
Шадринский муниципальный район, Погорельское (37638475);
Шадринский муниципальный район, Мыльниковское (37638452);
Шадринский муниципальный район, Нижнеполевское (37638458);
Шадринский муниципальный район, Чистопрудненское (37638492);
Шадринский муниципальный район, Юлдусское (37638495);</v>
          </cell>
        </row>
        <row r="40">
          <cell r="N40">
            <v>0</v>
          </cell>
        </row>
        <row r="41">
          <cell r="N41">
            <v>0</v>
          </cell>
        </row>
        <row r="42">
          <cell r="N42">
            <v>0</v>
          </cell>
        </row>
        <row r="43">
          <cell r="N43">
            <v>0</v>
          </cell>
        </row>
        <row r="44">
          <cell r="N44">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H2" t="str">
            <v>общий</v>
          </cell>
          <cell r="P2" t="str">
            <v>первичное раскрытие информации</v>
          </cell>
          <cell r="AQ2" t="str">
            <v>Тарифы на тепловую энергию (мощность), поставляемую другим теплоснабжающим организациям теплоснабжающими организациями</v>
          </cell>
          <cell r="BC2" t="str">
            <v>Регулируемая организация</v>
          </cell>
        </row>
        <row r="3">
          <cell r="H3" t="str">
            <v>общий с учетом освобождения от уплаты НДС</v>
          </cell>
          <cell r="P3" t="str">
            <v>изменения в раскрытой ранее информации</v>
          </cell>
          <cell r="AQ3" t="str">
            <v>Тарифы на теплоноситель, поставляемый теплоснабжающими организациями потребителям, другим теплоснабжающим организациям</v>
          </cell>
          <cell r="BC3" t="str">
            <v>Единая теплоснабжающая организация</v>
          </cell>
        </row>
        <row r="4">
          <cell r="H4" t="str">
            <v>специальный (упрощенная система налогообложения, система налогообложения для сельскохозяйственных производителей)</v>
          </cell>
          <cell r="AQ4"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BC4" t="str">
            <v>Теплоснабжающая организация в ценовой зоне теплоснабжения</v>
          </cell>
        </row>
        <row r="5">
          <cell r="AQ5" t="str">
            <v>Тарифы на услуги по передаче тепловой энергии</v>
          </cell>
          <cell r="BC5" t="str">
            <v>Теплосетевая организация в ценовой зоне теплоснабжения</v>
          </cell>
        </row>
        <row r="6">
          <cell r="AQ6" t="str">
            <v>Тарифы на услуги по передаче теплоносителя</v>
          </cell>
        </row>
        <row r="7">
          <cell r="AQ7" t="str">
            <v>Плата за подключение к системе теплоснабжения</v>
          </cell>
        </row>
        <row r="8">
          <cell r="AQ8" t="str">
            <v>Плата за подключение к системе теплоснабжения (индивидуальная)</v>
          </cell>
        </row>
        <row r="9">
          <cell r="AQ9" t="str">
            <v>Плата за услуги по поддержанию резервной тепловой мощности при отсутствии потребления тепловой энергии</v>
          </cell>
        </row>
      </sheetData>
      <sheetData sheetId="40"/>
      <sheetData sheetId="41"/>
      <sheetData sheetId="42"/>
      <sheetData sheetId="43"/>
      <sheetData sheetId="44"/>
      <sheetData sheetId="45">
        <row r="3">
          <cell r="B3" t="str">
            <v>город Курган, город Курган (37701000);</v>
          </cell>
        </row>
        <row r="4">
          <cell r="B4" t="str">
            <v>город Шадринск, город Шадринск (37705000);</v>
          </cell>
        </row>
        <row r="5">
          <cell r="B5" t="str">
            <v>Шадринский муниципальный район, Ключевское (37638434);
Шадринский муниципальный район, Краснозвездинское (37638437);
Шадринский муниципальный район, Красномыльское (37638438);
Шадринский муниципальный район, Краснонивинское (37638440);
Шадринский муниципальный район, Мальцевское (37638445);
Шадринский муниципальный район, Маслянское (37638446);
Шадринский муниципальный район, Погорельское (37638475);
Шадринский муниципальный район, Мыльниковское (37638452);
Шадринский муниципальный район, Нижнеполевское (37638458);
Шадринский муниципальный район, Чистопрудненское (37638492);
Шадринский муниципальный район, Юлдусское (37638495);</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pao_kgk_fas-jkh-open-info-reque"/>
    </sheetNames>
    <definedNames>
      <definedName name="modfrmDateChoose.CalendarShow"/>
      <definedName name="modThisWorkbook.Freeze_Panes"/>
    </definedNames>
    <sheetDataSet>
      <sheetData sheetId="0"/>
      <sheetData sheetId="1"/>
      <sheetData sheetId="2"/>
      <sheetData sheetId="3">
        <row r="19">
          <cell r="F19" t="str">
            <v>25.04.2018</v>
          </cell>
        </row>
        <row r="20">
          <cell r="F20" t="str">
            <v>126Т</v>
          </cell>
        </row>
        <row r="24">
          <cell r="F24" t="str">
            <v>30.04.2019</v>
          </cell>
        </row>
        <row r="25">
          <cell r="F25" t="str">
            <v>272Т</v>
          </cell>
        </row>
      </sheetData>
      <sheetData sheetId="4"/>
      <sheetData sheetId="5">
        <row r="33">
          <cell r="J33" t="str">
            <v>Тарифы на тепловую энергию (мощность), поставляемую потребителям</v>
          </cell>
          <cell r="N33" t="str">
            <v>город Курган, город Курган (37701000);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hishlyaeva_ov@kgk-kurgan.r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ktes-kurgan.ru/purchases/" TargetMode="External"/><Relationship Id="rId2" Type="http://schemas.openxmlformats.org/officeDocument/2006/relationships/hyperlink" Target="http://ktes-kurgan.ru/purchases/" TargetMode="External"/><Relationship Id="rId1" Type="http://schemas.openxmlformats.org/officeDocument/2006/relationships/hyperlink" Target="http://ktes-kurgan.ru/purchases/" TargetMode="External"/><Relationship Id="rId6" Type="http://schemas.openxmlformats.org/officeDocument/2006/relationships/drawing" Target="../drawings/drawing6.xml"/><Relationship Id="rId5" Type="http://schemas.openxmlformats.org/officeDocument/2006/relationships/printerSettings" Target="../printerSettings/printerSettings3.bin"/><Relationship Id="rId4" Type="http://schemas.openxmlformats.org/officeDocument/2006/relationships/hyperlink" Target="http://ktes-kurgan.ru/purchas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D1" workbookViewId="0">
      <selection activeCell="J17" sqref="J17"/>
    </sheetView>
  </sheetViews>
  <sheetFormatPr defaultRowHeight="11.25"/>
  <cols>
    <col min="1" max="1" width="10.7109375" style="11" hidden="1" customWidth="1"/>
    <col min="2" max="2" width="10.7109375" style="6" hidden="1" customWidth="1"/>
    <col min="3" max="3" width="3.7109375" style="12" hidden="1" customWidth="1"/>
    <col min="4" max="4" width="1.7109375" style="13" customWidth="1"/>
    <col min="5" max="5" width="55.28515625" style="13" customWidth="1"/>
    <col min="6" max="6" width="50.7109375" style="13" customWidth="1"/>
    <col min="7" max="7" width="3.7109375" style="82" customWidth="1"/>
    <col min="8" max="8" width="9.140625" style="13"/>
    <col min="9" max="9" width="9.140625" style="28"/>
    <col min="10" max="10" width="30" style="13" customWidth="1"/>
    <col min="11" max="16384" width="9.140625" style="13"/>
  </cols>
  <sheetData>
    <row r="1" spans="1:12" s="3" customFormat="1" ht="3" customHeight="1">
      <c r="A1" s="1"/>
      <c r="B1" s="2"/>
      <c r="F1" s="3">
        <v>26415765</v>
      </c>
      <c r="G1" s="4"/>
      <c r="I1" s="4"/>
    </row>
    <row r="2" spans="1:12" s="7" customFormat="1" ht="15">
      <c r="A2" s="5"/>
      <c r="B2" s="6"/>
      <c r="E2" s="8" t="e">
        <f ca="1">"Код шаблона: " &amp; GetCode()</f>
        <v>#NAME?</v>
      </c>
      <c r="F2" s="9"/>
      <c r="G2" s="10"/>
      <c r="H2" s="10"/>
      <c r="I2" s="10"/>
      <c r="J2" s="10"/>
      <c r="K2" s="10"/>
      <c r="L2" s="10"/>
    </row>
    <row r="3" spans="1:12" ht="15">
      <c r="E3" s="14" t="e">
        <f ca="1">"Версия " &amp; GetVersion()</f>
        <v>#NAME?</v>
      </c>
      <c r="F3" s="9"/>
      <c r="G3" s="15"/>
      <c r="H3" s="15"/>
      <c r="I3" s="15"/>
      <c r="J3" s="15"/>
      <c r="K3" s="15"/>
      <c r="L3" s="16"/>
    </row>
    <row r="4" spans="1:12" s="24" customFormat="1" ht="6">
      <c r="A4" s="17"/>
      <c r="B4" s="18"/>
      <c r="C4" s="19"/>
      <c r="D4" s="20"/>
      <c r="E4" s="21"/>
      <c r="F4" s="22"/>
      <c r="G4" s="23"/>
      <c r="I4" s="25"/>
    </row>
    <row r="5" spans="1:12" ht="39" customHeight="1">
      <c r="D5" s="26"/>
      <c r="E5" s="403" t="s">
        <v>0</v>
      </c>
      <c r="F5" s="404"/>
      <c r="G5" s="27"/>
      <c r="J5" s="29"/>
    </row>
    <row r="6" spans="1:12" s="24" customFormat="1" ht="6">
      <c r="A6" s="17"/>
      <c r="B6" s="18"/>
      <c r="C6" s="19"/>
      <c r="D6" s="20"/>
      <c r="E6" s="30"/>
      <c r="F6" s="31"/>
      <c r="G6" s="32"/>
      <c r="I6" s="25"/>
    </row>
    <row r="7" spans="1:12" ht="27">
      <c r="D7" s="26"/>
      <c r="E7" s="33" t="s">
        <v>1</v>
      </c>
      <c r="F7" s="34" t="s">
        <v>2</v>
      </c>
      <c r="G7" s="35"/>
    </row>
    <row r="8" spans="1:12" s="24" customFormat="1" ht="6">
      <c r="A8" s="17"/>
      <c r="B8" s="18"/>
      <c r="C8" s="19"/>
      <c r="D8" s="20"/>
      <c r="E8" s="36"/>
      <c r="F8" s="37"/>
      <c r="G8" s="20"/>
      <c r="I8" s="25"/>
    </row>
    <row r="9" spans="1:12" ht="27">
      <c r="D9" s="26"/>
      <c r="E9" s="33" t="s">
        <v>3</v>
      </c>
      <c r="F9" s="38" t="s">
        <v>4</v>
      </c>
      <c r="G9" s="39"/>
    </row>
    <row r="10" spans="1:12" s="24" customFormat="1" ht="6">
      <c r="A10" s="40"/>
      <c r="B10" s="18"/>
      <c r="C10" s="19"/>
      <c r="D10" s="41"/>
      <c r="E10" s="30"/>
      <c r="F10" s="42"/>
      <c r="G10" s="43"/>
      <c r="I10" s="25"/>
    </row>
    <row r="11" spans="1:12" ht="27">
      <c r="A11" s="44"/>
      <c r="D11" s="26"/>
      <c r="E11" s="45" t="s">
        <v>5</v>
      </c>
      <c r="F11" s="46" t="s">
        <v>161</v>
      </c>
      <c r="G11" s="47"/>
    </row>
    <row r="12" spans="1:12" ht="27">
      <c r="D12" s="26"/>
      <c r="E12" s="45" t="s">
        <v>6</v>
      </c>
      <c r="F12" s="46" t="s">
        <v>35</v>
      </c>
      <c r="G12" s="39"/>
    </row>
    <row r="13" spans="1:12" s="24" customFormat="1" ht="6">
      <c r="A13" s="40"/>
      <c r="B13" s="18"/>
      <c r="C13" s="19"/>
      <c r="D13" s="41"/>
      <c r="E13" s="30"/>
      <c r="F13" s="42"/>
      <c r="G13" s="43"/>
      <c r="I13" s="25"/>
    </row>
    <row r="14" spans="1:12" ht="27">
      <c r="D14" s="26"/>
      <c r="E14" s="45" t="s">
        <v>7</v>
      </c>
      <c r="F14" s="48" t="s">
        <v>34</v>
      </c>
      <c r="G14" s="39"/>
    </row>
    <row r="15" spans="1:12" ht="30">
      <c r="D15" s="26"/>
      <c r="E15" s="45" t="s">
        <v>8</v>
      </c>
      <c r="F15" s="49" t="s">
        <v>175</v>
      </c>
      <c r="G15" s="39"/>
    </row>
    <row r="16" spans="1:12" ht="30">
      <c r="D16" s="26"/>
      <c r="E16" s="45" t="s">
        <v>9</v>
      </c>
      <c r="F16" s="49" t="s">
        <v>161</v>
      </c>
      <c r="G16" s="39"/>
    </row>
    <row r="17" spans="1:9" ht="19.5">
      <c r="D17" s="26"/>
      <c r="E17" s="33"/>
      <c r="F17" s="50" t="s">
        <v>10</v>
      </c>
      <c r="G17" s="51"/>
    </row>
    <row r="18" spans="1:9" s="57" customFormat="1" ht="5.25">
      <c r="A18" s="52"/>
      <c r="B18" s="2"/>
      <c r="C18" s="53"/>
      <c r="D18" s="54"/>
      <c r="E18" s="55"/>
      <c r="F18" s="56"/>
      <c r="G18" s="54"/>
      <c r="I18" s="4"/>
    </row>
    <row r="19" spans="1:9" ht="27">
      <c r="D19" s="26"/>
      <c r="E19" s="45" t="s">
        <v>11</v>
      </c>
      <c r="F19" s="49" t="s">
        <v>36</v>
      </c>
      <c r="G19" s="39"/>
    </row>
    <row r="20" spans="1:9" ht="27">
      <c r="D20" s="26"/>
      <c r="E20" s="45" t="s">
        <v>12</v>
      </c>
      <c r="F20" s="48" t="s">
        <v>174</v>
      </c>
      <c r="G20" s="39"/>
    </row>
    <row r="21" spans="1:9" s="57" customFormat="1" ht="5.25">
      <c r="A21" s="52"/>
      <c r="B21" s="2"/>
      <c r="C21" s="53"/>
      <c r="D21" s="54"/>
      <c r="E21" s="55"/>
      <c r="F21" s="56"/>
      <c r="G21" s="54"/>
      <c r="I21" s="4"/>
    </row>
    <row r="22" spans="1:9" ht="19.5">
      <c r="D22" s="26"/>
      <c r="E22" s="33"/>
      <c r="F22" s="58" t="s">
        <v>13</v>
      </c>
      <c r="G22" s="51"/>
    </row>
    <row r="23" spans="1:9" s="57" customFormat="1" ht="5.25">
      <c r="A23" s="52"/>
      <c r="B23" s="2"/>
      <c r="C23" s="53"/>
      <c r="D23" s="54"/>
      <c r="E23" s="55"/>
      <c r="F23" s="56"/>
      <c r="G23" s="54"/>
      <c r="I23" s="4"/>
    </row>
    <row r="24" spans="1:9" ht="27">
      <c r="D24" s="26"/>
      <c r="E24" s="45" t="s">
        <v>14</v>
      </c>
      <c r="F24" s="49"/>
      <c r="G24" s="39"/>
    </row>
    <row r="25" spans="1:9" ht="27">
      <c r="D25" s="26"/>
      <c r="E25" s="45" t="s">
        <v>15</v>
      </c>
      <c r="F25" s="48"/>
      <c r="G25" s="39"/>
    </row>
    <row r="26" spans="1:9" s="57" customFormat="1" ht="5.25">
      <c r="A26" s="52"/>
      <c r="B26" s="2"/>
      <c r="C26" s="53"/>
      <c r="D26" s="54"/>
      <c r="E26" s="55"/>
      <c r="F26" s="56"/>
      <c r="G26" s="54"/>
      <c r="I26" s="4"/>
    </row>
    <row r="27" spans="1:9" s="24" customFormat="1" ht="6">
      <c r="A27" s="40"/>
      <c r="B27" s="18"/>
      <c r="C27" s="19"/>
      <c r="D27" s="41"/>
      <c r="E27" s="30"/>
      <c r="F27" s="42"/>
      <c r="G27" s="43"/>
      <c r="I27" s="25"/>
    </row>
    <row r="28" spans="1:9" ht="30">
      <c r="D28" s="26"/>
      <c r="E28" s="45" t="s">
        <v>16</v>
      </c>
      <c r="F28" s="38" t="s">
        <v>4</v>
      </c>
      <c r="G28" s="39"/>
    </row>
    <row r="29" spans="1:9" ht="27">
      <c r="C29" s="59"/>
      <c r="D29" s="60"/>
      <c r="E29" s="61" t="s">
        <v>17</v>
      </c>
      <c r="F29" s="62" t="s">
        <v>37</v>
      </c>
      <c r="G29" s="63"/>
    </row>
    <row r="30" spans="1:9" ht="27">
      <c r="C30" s="59"/>
      <c r="D30" s="60"/>
      <c r="E30" s="64" t="s">
        <v>18</v>
      </c>
      <c r="F30" s="65"/>
      <c r="G30" s="63"/>
    </row>
    <row r="31" spans="1:9" ht="27">
      <c r="C31" s="59"/>
      <c r="D31" s="60"/>
      <c r="E31" s="61" t="s">
        <v>19</v>
      </c>
      <c r="F31" s="62" t="s">
        <v>39</v>
      </c>
      <c r="G31" s="63"/>
    </row>
    <row r="32" spans="1:9" ht="27">
      <c r="C32" s="59"/>
      <c r="D32" s="60"/>
      <c r="E32" s="61" t="s">
        <v>20</v>
      </c>
      <c r="F32" s="62" t="s">
        <v>40</v>
      </c>
      <c r="G32" s="63"/>
      <c r="H32" s="66"/>
    </row>
    <row r="33" spans="1:9" s="24" customFormat="1" ht="6">
      <c r="A33" s="40"/>
      <c r="B33" s="18"/>
      <c r="C33" s="19"/>
      <c r="D33" s="41"/>
      <c r="E33" s="30"/>
      <c r="F33" s="42"/>
      <c r="G33" s="43"/>
      <c r="I33" s="25"/>
    </row>
    <row r="34" spans="1:9" ht="27">
      <c r="A34" s="67"/>
      <c r="D34" s="68"/>
      <c r="E34" s="33" t="s">
        <v>21</v>
      </c>
      <c r="F34" s="69" t="s">
        <v>22</v>
      </c>
      <c r="G34" s="47"/>
    </row>
    <row r="35" spans="1:9" s="24" customFormat="1" ht="6">
      <c r="A35" s="40"/>
      <c r="B35" s="18"/>
      <c r="C35" s="19"/>
      <c r="D35" s="41"/>
      <c r="E35" s="30"/>
      <c r="F35" s="42"/>
      <c r="G35" s="43"/>
      <c r="I35" s="25"/>
    </row>
    <row r="36" spans="1:9" ht="27">
      <c r="A36" s="67"/>
      <c r="D36" s="68"/>
      <c r="E36" s="45" t="s">
        <v>23</v>
      </c>
      <c r="F36" s="69" t="s">
        <v>24</v>
      </c>
      <c r="G36" s="47"/>
    </row>
    <row r="37" spans="1:9" s="24" customFormat="1" ht="6">
      <c r="A37" s="17"/>
      <c r="B37" s="18"/>
      <c r="C37" s="19"/>
      <c r="D37" s="20"/>
      <c r="E37" s="36"/>
      <c r="F37" s="37"/>
      <c r="G37" s="20"/>
      <c r="I37" s="25"/>
    </row>
    <row r="38" spans="1:9" s="24" customFormat="1" ht="6">
      <c r="A38" s="40"/>
      <c r="B38" s="18"/>
      <c r="C38" s="19"/>
      <c r="D38" s="41"/>
      <c r="E38" s="30"/>
      <c r="F38" s="42"/>
      <c r="G38" s="43"/>
      <c r="I38" s="25"/>
    </row>
    <row r="39" spans="1:9" s="24" customFormat="1" ht="6">
      <c r="A39" s="40"/>
      <c r="B39" s="18"/>
      <c r="C39" s="19"/>
      <c r="D39" s="41"/>
      <c r="E39" s="30"/>
      <c r="F39" s="42"/>
      <c r="G39" s="43"/>
      <c r="I39" s="25"/>
    </row>
    <row r="40" spans="1:9" ht="27">
      <c r="A40" s="70"/>
      <c r="B40" s="71"/>
      <c r="D40" s="72"/>
      <c r="E40" s="73" t="s">
        <v>25</v>
      </c>
      <c r="F40" s="48" t="s">
        <v>41</v>
      </c>
      <c r="G40" s="47"/>
    </row>
    <row r="41" spans="1:9" ht="27">
      <c r="A41" s="70"/>
      <c r="B41" s="71"/>
      <c r="D41" s="72"/>
      <c r="E41" s="74" t="s">
        <v>26</v>
      </c>
      <c r="F41" s="48" t="s">
        <v>38</v>
      </c>
      <c r="G41" s="47"/>
    </row>
    <row r="42" spans="1:9" ht="19.5">
      <c r="D42" s="26"/>
      <c r="E42" s="33"/>
      <c r="F42" s="58" t="s">
        <v>27</v>
      </c>
      <c r="G42" s="51"/>
    </row>
    <row r="43" spans="1:9" ht="27">
      <c r="A43" s="70"/>
      <c r="D43" s="51"/>
      <c r="E43" s="75" t="s">
        <v>28</v>
      </c>
      <c r="F43" s="76" t="s">
        <v>42</v>
      </c>
      <c r="G43" s="47"/>
    </row>
    <row r="44" spans="1:9" ht="27">
      <c r="A44" s="70"/>
      <c r="B44" s="71"/>
      <c r="D44" s="72"/>
      <c r="E44" s="75" t="s">
        <v>29</v>
      </c>
      <c r="F44" s="76" t="s">
        <v>43</v>
      </c>
      <c r="G44" s="47"/>
    </row>
    <row r="45" spans="1:9" ht="27">
      <c r="A45" s="70"/>
      <c r="B45" s="71"/>
      <c r="D45" s="72"/>
      <c r="E45" s="75" t="s">
        <v>30</v>
      </c>
      <c r="F45" s="76" t="s">
        <v>44</v>
      </c>
      <c r="G45" s="47"/>
    </row>
    <row r="46" spans="1:9" ht="27">
      <c r="D46" s="26"/>
      <c r="E46" s="77" t="s">
        <v>31</v>
      </c>
      <c r="F46" s="83" t="s">
        <v>45</v>
      </c>
      <c r="G46" s="39"/>
    </row>
    <row r="47" spans="1:9" ht="15">
      <c r="A47" s="70"/>
      <c r="D47" s="51"/>
      <c r="F47" s="78"/>
      <c r="G47" s="79"/>
    </row>
    <row r="48" spans="1:9">
      <c r="A48" s="70"/>
      <c r="B48" s="71"/>
      <c r="D48" s="80" t="s">
        <v>32</v>
      </c>
      <c r="E48" s="405" t="s">
        <v>33</v>
      </c>
      <c r="F48" s="405"/>
      <c r="G48" s="79"/>
    </row>
    <row r="49" spans="1:9" ht="19.5">
      <c r="A49" s="70"/>
      <c r="B49" s="71"/>
      <c r="D49" s="72"/>
      <c r="E49" s="73"/>
      <c r="F49" s="81"/>
      <c r="G49" s="79"/>
    </row>
    <row r="50" spans="1:9" ht="19.5">
      <c r="A50" s="70"/>
      <c r="B50" s="71"/>
      <c r="D50" s="72"/>
      <c r="E50" s="74"/>
      <c r="F50" s="81"/>
      <c r="G50" s="79"/>
    </row>
    <row r="51" spans="1:9" ht="19.5">
      <c r="A51" s="70"/>
      <c r="B51" s="71"/>
      <c r="D51" s="72"/>
      <c r="E51" s="73"/>
      <c r="F51" s="81"/>
      <c r="G51" s="79"/>
    </row>
    <row r="54" spans="1:9">
      <c r="E54" s="406"/>
      <c r="F54" s="406"/>
      <c r="G54" s="406"/>
      <c r="H54" s="406"/>
      <c r="I54" s="406"/>
    </row>
  </sheetData>
  <mergeCells count="3">
    <mergeCell ref="E5:F5"/>
    <mergeCell ref="E48:F48"/>
    <mergeCell ref="E54:I54"/>
  </mergeCells>
  <dataValidations count="6">
    <dataValidation type="list" allowBlank="1" showInputMessage="1" showErrorMessage="1" errorTitle="Ошибка" error="Выберите значение из списка" prompt="Выберите значение из списка" sqref="F34">
      <formula1>kind_of_org_type</formula1>
    </dataValidation>
    <dataValidation allowBlank="1" showInputMessage="1" showErrorMessage="1" prompt="Для выбора выполните двойной щелчок левой клавиши мыши по соответствующей ячейке." sqref="F28 F9"/>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36">
      <formula1>kind_of_NDS</formula1>
    </dataValidation>
    <dataValidation type="textLength" operator="lessThanOrEqual" allowBlank="1" showInputMessage="1" showErrorMessage="1" errorTitle="Ошибка" error="Допускается ввод не более 900 символов!" sqref="F25:F26 F30 F40:F41 F18 F43:F46 F23 F20:F21 F49:F51">
      <formula1>900</formula1>
    </dataValidation>
  </dataValidations>
  <hyperlinks>
    <hyperlink ref="F46"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0"/>
  <sheetViews>
    <sheetView topLeftCell="C3" workbookViewId="0">
      <selection activeCell="E23" sqref="E21:E23"/>
    </sheetView>
  </sheetViews>
  <sheetFormatPr defaultRowHeight="14.25"/>
  <cols>
    <col min="1" max="1" width="9.140625" style="93" hidden="1" customWidth="1"/>
    <col min="2" max="2" width="9.140625" style="94" hidden="1" customWidth="1"/>
    <col min="3" max="3" width="3.7109375" style="108" customWidth="1"/>
    <col min="4" max="4" width="6.28515625" style="94" customWidth="1"/>
    <col min="5" max="5" width="46.42578125" style="94" customWidth="1"/>
    <col min="6" max="6" width="3.7109375" style="94" customWidth="1"/>
    <col min="7" max="7" width="5.7109375" style="94" customWidth="1"/>
    <col min="8" max="8" width="41.42578125" style="94" bestFit="1" customWidth="1"/>
    <col min="9" max="9" width="3.7109375" style="94" customWidth="1"/>
    <col min="10" max="10" width="5.7109375" style="94" customWidth="1"/>
    <col min="11" max="11" width="32.5703125" style="94" customWidth="1"/>
    <col min="12" max="12" width="14.85546875" style="94" customWidth="1"/>
    <col min="13" max="13" width="3.7109375" style="98" hidden="1" customWidth="1"/>
    <col min="14" max="16" width="9.140625" style="98" hidden="1" customWidth="1"/>
    <col min="17" max="17" width="25.7109375" style="99" hidden="1" customWidth="1"/>
    <col min="18" max="18" width="14.42578125" style="98" hidden="1" customWidth="1"/>
    <col min="19" max="22" width="9.140625" style="100"/>
    <col min="23" max="16384" width="9.140625" style="94"/>
  </cols>
  <sheetData>
    <row r="1" spans="1:256" s="84" customFormat="1" ht="5.25" hidden="1">
      <c r="C1" s="85"/>
      <c r="H1" s="85"/>
      <c r="I1" s="85"/>
      <c r="J1" s="85"/>
      <c r="K1" s="85" t="s">
        <v>46</v>
      </c>
      <c r="L1" s="86" t="s">
        <v>47</v>
      </c>
      <c r="M1" s="87" t="s">
        <v>48</v>
      </c>
      <c r="N1" s="87"/>
      <c r="O1" s="87"/>
      <c r="P1" s="87"/>
      <c r="Q1" s="88"/>
      <c r="R1" s="87"/>
      <c r="S1" s="87"/>
      <c r="T1" s="87"/>
      <c r="U1" s="87"/>
      <c r="V1" s="87"/>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row>
    <row r="2" spans="1:256" s="92" customFormat="1" hidden="1">
      <c r="A2" s="89"/>
      <c r="B2" s="89"/>
      <c r="C2" s="90"/>
      <c r="D2" s="89"/>
      <c r="E2" s="89"/>
      <c r="F2" s="89"/>
      <c r="G2" s="89"/>
      <c r="H2" s="89"/>
      <c r="I2" s="89"/>
      <c r="J2" s="89"/>
      <c r="K2" s="89"/>
      <c r="L2" s="89"/>
      <c r="M2" s="87"/>
      <c r="N2" s="87"/>
      <c r="O2" s="87"/>
      <c r="P2" s="87"/>
      <c r="Q2" s="88"/>
      <c r="R2" s="87"/>
      <c r="S2" s="91"/>
      <c r="T2" s="91"/>
      <c r="U2" s="91"/>
      <c r="V2" s="91"/>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row>
    <row r="3" spans="1:256" s="101" customFormat="1">
      <c r="A3" s="93"/>
      <c r="B3" s="94"/>
      <c r="C3" s="95"/>
      <c r="D3" s="96"/>
      <c r="E3" s="96"/>
      <c r="F3" s="96"/>
      <c r="G3" s="96"/>
      <c r="H3" s="96"/>
      <c r="I3" s="96"/>
      <c r="J3" s="96"/>
      <c r="K3" s="96"/>
      <c r="L3" s="97"/>
      <c r="M3" s="98"/>
      <c r="N3" s="98"/>
      <c r="O3" s="98"/>
      <c r="P3" s="98"/>
      <c r="Q3" s="99"/>
      <c r="R3" s="98"/>
      <c r="S3" s="100"/>
      <c r="T3" s="100"/>
      <c r="U3" s="100"/>
      <c r="V3" s="100"/>
    </row>
    <row r="4" spans="1:256" s="101" customFormat="1" ht="22.5">
      <c r="A4" s="93"/>
      <c r="B4" s="94"/>
      <c r="C4" s="95"/>
      <c r="D4" s="420" t="s">
        <v>49</v>
      </c>
      <c r="E4" s="421"/>
      <c r="F4" s="421"/>
      <c r="G4" s="421"/>
      <c r="H4" s="422"/>
      <c r="I4" s="102"/>
      <c r="M4" s="98"/>
      <c r="N4" s="98"/>
      <c r="O4" s="98"/>
      <c r="P4" s="98"/>
      <c r="Q4" s="99"/>
      <c r="R4" s="98"/>
      <c r="S4" s="100"/>
      <c r="T4" s="100"/>
      <c r="U4" s="100"/>
      <c r="V4" s="100"/>
    </row>
    <row r="5" spans="1:256" s="101" customFormat="1" hidden="1">
      <c r="A5" s="93"/>
      <c r="B5" s="94"/>
      <c r="C5" s="95"/>
      <c r="D5" s="96"/>
      <c r="E5" s="96"/>
      <c r="F5" s="96"/>
      <c r="G5" s="96"/>
      <c r="H5" s="103"/>
      <c r="I5" s="103"/>
      <c r="J5" s="103"/>
      <c r="K5" s="103"/>
      <c r="L5" s="104"/>
      <c r="M5" s="98"/>
      <c r="N5" s="98"/>
      <c r="O5" s="98"/>
      <c r="P5" s="98"/>
      <c r="Q5" s="99"/>
      <c r="R5" s="98"/>
      <c r="S5" s="100"/>
      <c r="T5" s="100"/>
      <c r="U5" s="100"/>
      <c r="V5" s="100"/>
    </row>
    <row r="6" spans="1:256" s="101" customFormat="1" ht="15" hidden="1">
      <c r="A6" s="105"/>
      <c r="B6" s="105"/>
      <c r="C6" s="95"/>
      <c r="D6" s="423"/>
      <c r="E6" s="423"/>
      <c r="F6" s="424" t="s">
        <v>50</v>
      </c>
      <c r="G6" s="424"/>
      <c r="H6" s="103"/>
      <c r="I6" s="103"/>
      <c r="J6" s="106"/>
      <c r="K6" s="107"/>
      <c r="L6" s="107"/>
      <c r="M6" s="98"/>
      <c r="N6" s="98"/>
      <c r="O6" s="98"/>
      <c r="P6" s="98"/>
      <c r="Q6" s="99"/>
      <c r="R6" s="98"/>
      <c r="S6" s="100"/>
      <c r="T6" s="100"/>
      <c r="U6" s="100"/>
      <c r="V6" s="100"/>
    </row>
    <row r="8" spans="1:256" s="101" customFormat="1">
      <c r="A8" s="93"/>
      <c r="B8" s="94"/>
      <c r="C8" s="95"/>
      <c r="D8" s="412" t="s">
        <v>51</v>
      </c>
      <c r="E8" s="412"/>
      <c r="F8" s="412" t="s">
        <v>52</v>
      </c>
      <c r="G8" s="412"/>
      <c r="H8" s="412"/>
      <c r="I8" s="419" t="s">
        <v>53</v>
      </c>
      <c r="J8" s="419"/>
      <c r="K8" s="419"/>
      <c r="L8" s="419"/>
      <c r="M8" s="98"/>
      <c r="N8" s="98"/>
      <c r="O8" s="98"/>
      <c r="P8" s="98"/>
      <c r="Q8" s="99"/>
      <c r="R8" s="98"/>
      <c r="S8" s="100"/>
      <c r="T8" s="100"/>
      <c r="U8" s="100"/>
      <c r="V8" s="100"/>
    </row>
    <row r="9" spans="1:256" s="101" customFormat="1">
      <c r="A9" s="93"/>
      <c r="B9" s="94"/>
      <c r="C9" s="95"/>
      <c r="D9" s="109" t="s">
        <v>54</v>
      </c>
      <c r="E9" s="109" t="s">
        <v>55</v>
      </c>
      <c r="F9" s="407" t="s">
        <v>54</v>
      </c>
      <c r="G9" s="408"/>
      <c r="H9" s="110" t="s">
        <v>55</v>
      </c>
      <c r="I9" s="409" t="s">
        <v>54</v>
      </c>
      <c r="J9" s="409"/>
      <c r="K9" s="110" t="s">
        <v>55</v>
      </c>
      <c r="L9" s="110" t="s">
        <v>47</v>
      </c>
      <c r="M9" s="98"/>
      <c r="N9" s="98"/>
      <c r="O9" s="98"/>
      <c r="P9" s="98"/>
      <c r="Q9" s="99"/>
      <c r="R9" s="98"/>
      <c r="S9" s="100"/>
      <c r="T9" s="100"/>
      <c r="U9" s="100"/>
      <c r="V9" s="100"/>
    </row>
    <row r="10" spans="1:256" ht="11.25">
      <c r="C10" s="111"/>
      <c r="D10" s="112" t="s">
        <v>56</v>
      </c>
      <c r="E10" s="112" t="s">
        <v>57</v>
      </c>
      <c r="F10" s="410" t="s">
        <v>58</v>
      </c>
      <c r="G10" s="410"/>
      <c r="H10" s="112" t="s">
        <v>59</v>
      </c>
      <c r="I10" s="410" t="s">
        <v>60</v>
      </c>
      <c r="J10" s="410"/>
      <c r="K10" s="112" t="s">
        <v>61</v>
      </c>
      <c r="L10" s="112" t="s">
        <v>62</v>
      </c>
      <c r="M10" s="113"/>
      <c r="N10" s="113"/>
      <c r="O10" s="113"/>
      <c r="P10" s="113"/>
      <c r="Q10" s="114"/>
      <c r="R10" s="113"/>
      <c r="S10" s="115"/>
      <c r="T10" s="115"/>
      <c r="U10" s="115"/>
      <c r="V10" s="115"/>
    </row>
    <row r="11" spans="1:256" s="101" customFormat="1" hidden="1">
      <c r="A11" s="94"/>
      <c r="B11" s="94"/>
      <c r="C11" s="95"/>
      <c r="D11" s="116">
        <v>0</v>
      </c>
      <c r="E11" s="117"/>
      <c r="F11" s="118"/>
      <c r="G11" s="118"/>
      <c r="H11" s="119"/>
      <c r="I11" s="120"/>
      <c r="J11" s="118"/>
      <c r="K11" s="119"/>
      <c r="L11" s="121"/>
      <c r="M11" s="122" t="s">
        <v>63</v>
      </c>
      <c r="N11" s="98"/>
      <c r="O11" s="98"/>
      <c r="P11" s="98" t="s">
        <v>64</v>
      </c>
      <c r="Q11" s="99" t="s">
        <v>65</v>
      </c>
      <c r="R11" s="98" t="s">
        <v>66</v>
      </c>
      <c r="S11" s="100"/>
      <c r="T11" s="100"/>
      <c r="U11" s="100"/>
      <c r="V11" s="100"/>
    </row>
    <row r="12" spans="1:256" s="135" customFormat="1" ht="15.75">
      <c r="A12" s="123"/>
      <c r="B12" s="124" t="s">
        <v>67</v>
      </c>
      <c r="C12" s="411"/>
      <c r="D12" s="412">
        <v>1</v>
      </c>
      <c r="E12" s="413" t="s">
        <v>68</v>
      </c>
      <c r="F12" s="125"/>
      <c r="G12" s="126">
        <v>0</v>
      </c>
      <c r="H12" s="127"/>
      <c r="I12" s="128"/>
      <c r="J12" s="129" t="s">
        <v>69</v>
      </c>
      <c r="K12" s="130"/>
      <c r="L12" s="131"/>
      <c r="M12" s="98" t="e">
        <f t="shared" ref="M12:M14" ca="1" si="0">mergeValue(H12)</f>
        <v>#NAME?</v>
      </c>
      <c r="N12" s="84"/>
      <c r="O12" s="84"/>
      <c r="P12" s="98" t="str">
        <f>IF(ISERROR(MATCH(Q12,MODesc,0)),"n","y")</f>
        <v>y</v>
      </c>
      <c r="Q12" s="84" t="s">
        <v>68</v>
      </c>
      <c r="R12" s="98" t="str">
        <f>K12&amp;"("&amp;L12&amp;")"</f>
        <v>()</v>
      </c>
      <c r="S12" s="124"/>
      <c r="T12" s="124"/>
      <c r="U12" s="132"/>
      <c r="V12" s="124"/>
      <c r="W12" s="124"/>
      <c r="X12" s="124"/>
      <c r="Y12" s="133"/>
      <c r="Z12" s="133"/>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3"/>
      <c r="BW12" s="133"/>
      <c r="BX12" s="133"/>
      <c r="BY12" s="133"/>
      <c r="BZ12" s="133"/>
      <c r="CA12" s="133"/>
      <c r="CB12" s="133"/>
      <c r="CC12" s="133"/>
      <c r="CD12" s="133"/>
      <c r="CE12" s="133"/>
    </row>
    <row r="13" spans="1:256" s="135" customFormat="1" ht="15">
      <c r="A13" s="123"/>
      <c r="B13" s="124" t="s">
        <v>67</v>
      </c>
      <c r="C13" s="411"/>
      <c r="D13" s="412"/>
      <c r="E13" s="414"/>
      <c r="F13" s="415"/>
      <c r="G13" s="412">
        <v>1</v>
      </c>
      <c r="H13" s="417" t="s">
        <v>70</v>
      </c>
      <c r="I13" s="128"/>
      <c r="J13" s="129" t="s">
        <v>69</v>
      </c>
      <c r="K13" s="130"/>
      <c r="L13" s="131"/>
      <c r="M13" s="98" t="e">
        <f t="shared" ca="1" si="0"/>
        <v>#NAME?</v>
      </c>
      <c r="N13" s="84"/>
      <c r="O13" s="84"/>
      <c r="P13" s="84"/>
      <c r="Q13" s="84"/>
      <c r="R13" s="98" t="str">
        <f>K13&amp;"("&amp;L13&amp;")"</f>
        <v>()</v>
      </c>
      <c r="S13" s="124"/>
      <c r="T13" s="124"/>
      <c r="U13" s="132"/>
      <c r="V13" s="124"/>
      <c r="W13" s="124"/>
      <c r="X13" s="124"/>
      <c r="Y13" s="133"/>
      <c r="Z13" s="133"/>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3"/>
      <c r="BW13" s="133"/>
      <c r="BX13" s="133"/>
      <c r="BY13" s="133"/>
      <c r="BZ13" s="133"/>
      <c r="CA13" s="133"/>
      <c r="CB13" s="133"/>
      <c r="CC13" s="133"/>
      <c r="CD13" s="133"/>
      <c r="CE13" s="133"/>
    </row>
    <row r="14" spans="1:256" s="135" customFormat="1" ht="15">
      <c r="A14" s="123"/>
      <c r="B14" s="124" t="s">
        <v>67</v>
      </c>
      <c r="C14" s="411"/>
      <c r="D14" s="412"/>
      <c r="E14" s="414"/>
      <c r="F14" s="416"/>
      <c r="G14" s="412"/>
      <c r="H14" s="418"/>
      <c r="I14" s="136"/>
      <c r="J14" s="126">
        <v>1</v>
      </c>
      <c r="K14" s="137" t="s">
        <v>70</v>
      </c>
      <c r="L14" s="138" t="s">
        <v>71</v>
      </c>
      <c r="M14" s="98" t="e">
        <f t="shared" ca="1" si="0"/>
        <v>#NAME?</v>
      </c>
      <c r="N14" s="84"/>
      <c r="O14" s="84"/>
      <c r="P14" s="84"/>
      <c r="Q14" s="84"/>
      <c r="R14" s="98" t="str">
        <f>K14&amp;" ("&amp;L14&amp;")"</f>
        <v>город Курган (37701000)</v>
      </c>
      <c r="S14" s="124"/>
      <c r="T14" s="124"/>
      <c r="U14" s="132"/>
      <c r="V14" s="124"/>
      <c r="W14" s="124"/>
      <c r="X14" s="124"/>
      <c r="Y14" s="133"/>
      <c r="Z14" s="133"/>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3"/>
      <c r="BW14" s="133"/>
      <c r="BX14" s="133"/>
      <c r="BY14" s="133"/>
      <c r="BZ14" s="133"/>
      <c r="CA14" s="133"/>
      <c r="CB14" s="133"/>
      <c r="CC14" s="133"/>
      <c r="CD14" s="133"/>
      <c r="CE14" s="133"/>
    </row>
    <row r="15" spans="1:256" s="101" customFormat="1">
      <c r="A15" s="94"/>
      <c r="B15" s="94" t="s">
        <v>72</v>
      </c>
      <c r="C15" s="95"/>
      <c r="D15" s="128"/>
      <c r="E15" s="139"/>
      <c r="F15" s="140"/>
      <c r="G15" s="140"/>
      <c r="H15" s="140"/>
      <c r="I15" s="140"/>
      <c r="J15" s="140"/>
      <c r="K15" s="140"/>
      <c r="L15" s="141"/>
      <c r="M15" s="122"/>
      <c r="N15" s="98"/>
      <c r="O15" s="98"/>
      <c r="P15" s="98"/>
      <c r="Q15" s="99" t="s">
        <v>73</v>
      </c>
      <c r="R15" s="98"/>
      <c r="S15" s="100"/>
      <c r="T15" s="100"/>
      <c r="U15" s="100"/>
      <c r="V15" s="100"/>
    </row>
    <row r="16" spans="1:256" s="101" customFormat="1">
      <c r="A16" s="93"/>
      <c r="B16" s="94"/>
      <c r="C16" s="108"/>
      <c r="D16" s="142"/>
      <c r="E16" s="142"/>
      <c r="F16" s="142"/>
      <c r="G16" s="142"/>
      <c r="H16" s="142"/>
      <c r="I16" s="142"/>
      <c r="J16" s="142"/>
      <c r="K16" s="142"/>
      <c r="L16" s="142"/>
      <c r="M16" s="98"/>
      <c r="N16" s="98"/>
      <c r="O16" s="98"/>
      <c r="P16" s="98"/>
      <c r="Q16" s="99"/>
      <c r="R16" s="98"/>
      <c r="S16" s="100"/>
      <c r="T16" s="100"/>
      <c r="U16" s="100"/>
      <c r="V16" s="100"/>
    </row>
    <row r="17" spans="1:22" s="101" customFormat="1">
      <c r="A17" s="93"/>
      <c r="B17" s="94"/>
      <c r="C17" s="108"/>
      <c r="D17" s="94"/>
      <c r="E17" s="94"/>
      <c r="F17" s="94"/>
      <c r="G17" s="94"/>
      <c r="H17" s="94"/>
      <c r="I17" s="94"/>
      <c r="J17" s="94"/>
      <c r="K17" s="94"/>
      <c r="L17" s="94"/>
      <c r="M17" s="98"/>
      <c r="N17" s="98"/>
      <c r="O17" s="98"/>
      <c r="P17" s="98"/>
      <c r="Q17" s="99"/>
      <c r="R17" s="98"/>
      <c r="S17" s="100"/>
      <c r="T17" s="100"/>
      <c r="U17" s="100"/>
      <c r="V17" s="100"/>
    </row>
    <row r="18" spans="1:22" s="101" customFormat="1">
      <c r="A18" s="93"/>
      <c r="B18" s="94"/>
      <c r="C18" s="108"/>
      <c r="D18" s="94"/>
      <c r="E18" s="94"/>
      <c r="F18" s="94"/>
      <c r="G18" s="94"/>
      <c r="H18" s="94"/>
      <c r="I18" s="94"/>
      <c r="J18" s="94"/>
      <c r="K18" s="94"/>
      <c r="L18" s="94"/>
      <c r="M18" s="98"/>
      <c r="N18" s="98"/>
      <c r="O18" s="98"/>
      <c r="P18" s="98"/>
      <c r="Q18" s="99"/>
      <c r="R18" s="98"/>
      <c r="S18" s="100"/>
      <c r="T18" s="100"/>
      <c r="U18" s="100"/>
      <c r="V18" s="100"/>
    </row>
    <row r="19" spans="1:22" s="144" customFormat="1" ht="10.5">
      <c r="A19" s="143"/>
      <c r="C19" s="145"/>
      <c r="D19" s="146"/>
      <c r="E19" s="146"/>
      <c r="M19" s="98"/>
      <c r="N19" s="98"/>
      <c r="O19" s="98"/>
      <c r="P19" s="98"/>
      <c r="Q19" s="99"/>
      <c r="R19" s="98"/>
      <c r="S19" s="100"/>
      <c r="T19" s="100"/>
      <c r="U19" s="100"/>
      <c r="V19" s="100"/>
    </row>
    <row r="20" spans="1:22" s="144" customFormat="1" ht="10.5">
      <c r="A20" s="143"/>
      <c r="C20" s="145"/>
      <c r="D20" s="146"/>
      <c r="E20" s="146"/>
      <c r="M20" s="98"/>
      <c r="N20" s="98"/>
      <c r="O20" s="98"/>
      <c r="P20" s="98"/>
      <c r="Q20" s="99"/>
      <c r="R20" s="98"/>
      <c r="S20" s="100"/>
      <c r="T20" s="100"/>
      <c r="U20" s="100"/>
      <c r="V20" s="100"/>
    </row>
  </sheetData>
  <mergeCells count="16">
    <mergeCell ref="I8:L8"/>
    <mergeCell ref="D4:H4"/>
    <mergeCell ref="D6:E6"/>
    <mergeCell ref="F6:G6"/>
    <mergeCell ref="D8:E8"/>
    <mergeCell ref="F8:H8"/>
    <mergeCell ref="F9:G9"/>
    <mergeCell ref="I9:J9"/>
    <mergeCell ref="F10:G10"/>
    <mergeCell ref="I10:J10"/>
    <mergeCell ref="C12:C14"/>
    <mergeCell ref="D12:D14"/>
    <mergeCell ref="E12:E14"/>
    <mergeCell ref="F13:F14"/>
    <mergeCell ref="G13:G14"/>
    <mergeCell ref="H13:H14"/>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opLeftCell="I4" workbookViewId="0">
      <selection activeCell="V21" sqref="V21"/>
    </sheetView>
  </sheetViews>
  <sheetFormatPr defaultRowHeight="15"/>
  <cols>
    <col min="1" max="2" width="3.7109375" style="148" hidden="1" customWidth="1"/>
    <col min="3" max="3" width="3.7109375" style="149" bestFit="1" customWidth="1"/>
    <col min="4" max="4" width="6.140625" style="149" customWidth="1"/>
    <col min="5" max="5" width="50.7109375" style="149" customWidth="1"/>
    <col min="6" max="6" width="33.85546875" style="149" customWidth="1"/>
    <col min="7" max="7" width="8.5703125" style="149" customWidth="1"/>
    <col min="8" max="8" width="3.7109375" style="149" customWidth="1"/>
    <col min="9" max="9" width="5.42578125" style="149" customWidth="1"/>
    <col min="10" max="10" width="47.85546875" style="149" customWidth="1"/>
    <col min="11" max="12" width="3.7109375" style="149" customWidth="1"/>
    <col min="13" max="13" width="5.7109375" style="149" customWidth="1"/>
    <col min="14" max="14" width="28.140625" style="149" customWidth="1"/>
    <col min="15" max="16" width="3.7109375" style="149" customWidth="1"/>
    <col min="17" max="17" width="5.7109375" style="149" customWidth="1"/>
    <col min="18" max="18" width="34.42578125" style="149" customWidth="1"/>
    <col min="19" max="20" width="3.7109375" style="149" customWidth="1"/>
    <col min="21" max="21" width="5.7109375" style="149" customWidth="1"/>
    <col min="22" max="22" width="34.42578125" style="149" customWidth="1"/>
    <col min="23" max="23" width="30.7109375" style="149" customWidth="1"/>
    <col min="24" max="24" width="3.7109375" style="149" customWidth="1"/>
    <col min="25" max="16384" width="9.140625" style="149"/>
  </cols>
  <sheetData>
    <row r="1" spans="1:24" ht="11.25" hidden="1" customHeight="1">
      <c r="A1" s="147"/>
    </row>
    <row r="2" spans="1:24" ht="11.25" hidden="1" customHeight="1"/>
    <row r="3" spans="1:24" ht="11.25" hidden="1" customHeight="1"/>
    <row r="4" spans="1:24" ht="3" customHeight="1"/>
    <row r="5" spans="1:24" s="151" customFormat="1" ht="29.1" customHeight="1">
      <c r="A5" s="150"/>
      <c r="B5" s="150"/>
      <c r="D5" s="420" t="s">
        <v>74</v>
      </c>
      <c r="E5" s="421"/>
      <c r="F5" s="421"/>
      <c r="G5" s="421"/>
      <c r="H5" s="421"/>
      <c r="I5" s="421"/>
      <c r="J5" s="422"/>
      <c r="K5" s="152"/>
      <c r="L5" s="153"/>
      <c r="M5" s="153"/>
      <c r="N5" s="153"/>
      <c r="O5" s="153"/>
      <c r="P5" s="153"/>
      <c r="Q5" s="153"/>
      <c r="R5" s="153"/>
      <c r="S5" s="153"/>
      <c r="T5" s="153"/>
      <c r="U5" s="153"/>
      <c r="V5" s="153"/>
      <c r="W5" s="153"/>
    </row>
    <row r="6" spans="1:24" s="155" customFormat="1" ht="3" customHeight="1">
      <c r="A6" s="154"/>
      <c r="B6" s="154"/>
      <c r="D6" s="452"/>
      <c r="E6" s="453"/>
      <c r="F6" s="453"/>
      <c r="G6" s="453"/>
      <c r="H6" s="453"/>
      <c r="I6" s="453"/>
      <c r="J6" s="454"/>
    </row>
    <row r="7" spans="1:24" s="155" customFormat="1" ht="5.25" hidden="1" customHeight="1">
      <c r="A7" s="154"/>
      <c r="B7" s="154"/>
      <c r="E7" s="455"/>
      <c r="F7" s="455"/>
      <c r="G7" s="456"/>
      <c r="H7" s="456"/>
      <c r="I7" s="456"/>
      <c r="J7" s="456"/>
    </row>
    <row r="8" spans="1:24" s="155" customFormat="1" ht="5.25" hidden="1" customHeight="1">
      <c r="A8" s="154"/>
      <c r="B8" s="154"/>
      <c r="E8" s="455"/>
      <c r="F8" s="455"/>
      <c r="G8" s="456"/>
      <c r="H8" s="456"/>
      <c r="I8" s="456"/>
      <c r="J8" s="456"/>
    </row>
    <row r="9" spans="1:24" s="155" customFormat="1" ht="5.25" hidden="1" customHeight="1">
      <c r="A9" s="154"/>
      <c r="B9" s="154"/>
      <c r="E9" s="455"/>
      <c r="F9" s="455"/>
      <c r="G9" s="456"/>
      <c r="H9" s="456"/>
      <c r="I9" s="456"/>
      <c r="J9" s="456"/>
    </row>
    <row r="10" spans="1:24" s="155" customFormat="1" ht="5.25" hidden="1">
      <c r="A10" s="154"/>
      <c r="B10" s="154"/>
      <c r="E10" s="457"/>
      <c r="F10" s="457"/>
      <c r="G10" s="157"/>
      <c r="H10" s="158"/>
      <c r="I10" s="159"/>
      <c r="J10" s="159"/>
    </row>
    <row r="11" spans="1:24" s="160" customFormat="1" ht="18.75" hidden="1" customHeight="1">
      <c r="A11" s="154"/>
      <c r="B11" s="154"/>
      <c r="D11" s="161"/>
      <c r="E11" s="458" t="s">
        <v>75</v>
      </c>
      <c r="F11" s="458"/>
      <c r="G11" s="162" t="s">
        <v>4</v>
      </c>
      <c r="H11" s="163"/>
      <c r="I11" s="164"/>
      <c r="J11" s="161"/>
      <c r="K11" s="165"/>
      <c r="L11" s="161"/>
      <c r="M11" s="161"/>
      <c r="N11" s="165"/>
      <c r="O11" s="165"/>
      <c r="P11" s="161"/>
      <c r="Q11" s="161"/>
      <c r="R11" s="165"/>
      <c r="S11" s="165"/>
      <c r="T11" s="161"/>
      <c r="U11" s="161"/>
      <c r="V11" s="165"/>
    </row>
    <row r="12" spans="1:24" s="155" customFormat="1" ht="18.75" hidden="1">
      <c r="A12" s="154"/>
      <c r="B12" s="154"/>
      <c r="E12" s="458" t="s">
        <v>76</v>
      </c>
      <c r="F12" s="458"/>
      <c r="G12" s="162" t="s">
        <v>4</v>
      </c>
      <c r="H12" s="163"/>
      <c r="I12" s="158"/>
      <c r="J12" s="166"/>
      <c r="K12" s="167"/>
      <c r="L12" s="167"/>
      <c r="M12" s="167"/>
      <c r="N12" s="168"/>
      <c r="O12" s="167"/>
      <c r="P12" s="167"/>
      <c r="Q12" s="167"/>
      <c r="R12" s="168"/>
      <c r="S12" s="167"/>
      <c r="T12" s="167"/>
      <c r="U12" s="167"/>
      <c r="V12" s="168"/>
    </row>
    <row r="13" spans="1:24" s="155" customFormat="1" ht="5.25" hidden="1" customHeight="1">
      <c r="A13" s="154"/>
      <c r="B13" s="154"/>
      <c r="E13" s="451"/>
      <c r="F13" s="451"/>
      <c r="G13" s="169"/>
      <c r="H13" s="158"/>
      <c r="I13" s="167"/>
      <c r="J13" s="167"/>
      <c r="K13" s="167"/>
      <c r="L13" s="167"/>
      <c r="M13" s="167"/>
      <c r="N13" s="168"/>
      <c r="O13" s="167"/>
      <c r="P13" s="167"/>
      <c r="Q13" s="167"/>
      <c r="R13" s="168"/>
      <c r="S13" s="167"/>
      <c r="T13" s="167"/>
      <c r="U13" s="167"/>
      <c r="V13" s="168"/>
    </row>
    <row r="14" spans="1:24" s="155" customFormat="1" ht="5.25" hidden="1" customHeight="1">
      <c r="A14" s="154"/>
      <c r="B14" s="154"/>
    </row>
    <row r="15" spans="1:24" s="170" customFormat="1" ht="5.25" hidden="1" customHeight="1">
      <c r="A15" s="148"/>
      <c r="B15" s="148"/>
    </row>
    <row r="16" spans="1:24" s="151" customFormat="1" ht="3" customHeight="1">
      <c r="A16" s="150"/>
      <c r="B16" s="150"/>
      <c r="D16" s="171"/>
      <c r="E16" s="171"/>
      <c r="F16" s="171"/>
      <c r="G16" s="171"/>
      <c r="H16" s="171"/>
      <c r="I16" s="171"/>
      <c r="J16" s="171"/>
      <c r="K16" s="171"/>
      <c r="L16" s="171"/>
      <c r="M16" s="171"/>
      <c r="N16" s="171"/>
      <c r="O16" s="171"/>
      <c r="P16" s="171"/>
      <c r="Q16" s="171"/>
      <c r="R16" s="171"/>
      <c r="S16" s="171"/>
      <c r="T16" s="171"/>
      <c r="U16" s="171"/>
      <c r="V16" s="171"/>
      <c r="W16" s="171"/>
      <c r="X16" s="172"/>
    </row>
    <row r="17" spans="1:24" ht="27" customHeight="1">
      <c r="D17" s="450" t="s">
        <v>54</v>
      </c>
      <c r="E17" s="450" t="s">
        <v>77</v>
      </c>
      <c r="F17" s="450" t="s">
        <v>78</v>
      </c>
      <c r="G17" s="450" t="s">
        <v>79</v>
      </c>
      <c r="H17" s="450" t="s">
        <v>54</v>
      </c>
      <c r="I17" s="450"/>
      <c r="J17" s="450" t="s">
        <v>80</v>
      </c>
      <c r="K17" s="449" t="s">
        <v>81</v>
      </c>
      <c r="L17" s="449"/>
      <c r="M17" s="449"/>
      <c r="N17" s="449"/>
      <c r="O17" s="449" t="s">
        <v>82</v>
      </c>
      <c r="P17" s="449"/>
      <c r="Q17" s="449"/>
      <c r="R17" s="449"/>
      <c r="S17" s="449" t="s">
        <v>83</v>
      </c>
      <c r="T17" s="449"/>
      <c r="U17" s="449"/>
      <c r="V17" s="449"/>
      <c r="W17" s="450" t="s">
        <v>84</v>
      </c>
    </row>
    <row r="18" spans="1:24" ht="30.75" customHeight="1">
      <c r="D18" s="450"/>
      <c r="E18" s="450"/>
      <c r="F18" s="450"/>
      <c r="G18" s="450"/>
      <c r="H18" s="450"/>
      <c r="I18" s="450"/>
      <c r="J18" s="450"/>
      <c r="K18" s="173" t="s">
        <v>85</v>
      </c>
      <c r="L18" s="450" t="s">
        <v>54</v>
      </c>
      <c r="M18" s="450"/>
      <c r="N18" s="173" t="s">
        <v>86</v>
      </c>
      <c r="O18" s="173" t="s">
        <v>85</v>
      </c>
      <c r="P18" s="450" t="s">
        <v>54</v>
      </c>
      <c r="Q18" s="450"/>
      <c r="R18" s="173" t="s">
        <v>86</v>
      </c>
      <c r="S18" s="173" t="s">
        <v>85</v>
      </c>
      <c r="T18" s="450" t="s">
        <v>54</v>
      </c>
      <c r="U18" s="450"/>
      <c r="V18" s="173" t="s">
        <v>55</v>
      </c>
      <c r="W18" s="450"/>
    </row>
    <row r="19" spans="1:24" s="175" customFormat="1" ht="12" customHeight="1">
      <c r="A19" s="174"/>
      <c r="B19" s="174"/>
      <c r="D19" s="176" t="s">
        <v>56</v>
      </c>
      <c r="E19" s="176" t="s">
        <v>57</v>
      </c>
      <c r="F19" s="176" t="s">
        <v>58</v>
      </c>
      <c r="G19" s="176" t="s">
        <v>59</v>
      </c>
      <c r="H19" s="444" t="s">
        <v>60</v>
      </c>
      <c r="I19" s="444"/>
      <c r="J19" s="176" t="s">
        <v>61</v>
      </c>
      <c r="K19" s="176" t="s">
        <v>62</v>
      </c>
      <c r="L19" s="444" t="s">
        <v>87</v>
      </c>
      <c r="M19" s="444"/>
      <c r="N19" s="176" t="s">
        <v>88</v>
      </c>
      <c r="O19" s="176" t="s">
        <v>89</v>
      </c>
      <c r="P19" s="444" t="s">
        <v>90</v>
      </c>
      <c r="Q19" s="444"/>
      <c r="R19" s="176" t="s">
        <v>91</v>
      </c>
      <c r="S19" s="176" t="s">
        <v>90</v>
      </c>
      <c r="T19" s="444" t="s">
        <v>91</v>
      </c>
      <c r="U19" s="444"/>
      <c r="V19" s="176" t="s">
        <v>92</v>
      </c>
      <c r="W19" s="176" t="s">
        <v>93</v>
      </c>
    </row>
    <row r="20" spans="1:24" ht="14.25" hidden="1" customHeight="1">
      <c r="C20" s="177"/>
      <c r="D20" s="178">
        <v>0</v>
      </c>
      <c r="E20" s="179"/>
      <c r="F20" s="179"/>
      <c r="G20" s="180"/>
      <c r="H20" s="181"/>
      <c r="I20" s="181"/>
      <c r="J20" s="182"/>
      <c r="K20" s="180"/>
      <c r="L20" s="182"/>
      <c r="M20" s="182"/>
      <c r="N20" s="183"/>
      <c r="O20" s="180"/>
      <c r="P20" s="182"/>
      <c r="Q20" s="182"/>
      <c r="R20" s="184"/>
      <c r="S20" s="180"/>
      <c r="T20" s="182"/>
      <c r="U20" s="182"/>
      <c r="V20" s="184"/>
      <c r="W20" s="180"/>
      <c r="X20" s="185"/>
    </row>
    <row r="21" spans="1:24" ht="15" customHeight="1">
      <c r="A21" s="186" t="s">
        <v>94</v>
      </c>
      <c r="B21" s="149"/>
      <c r="C21" s="160"/>
      <c r="D21" s="442"/>
      <c r="E21" s="430" t="s">
        <v>105</v>
      </c>
      <c r="F21" s="427" t="s">
        <v>104</v>
      </c>
      <c r="G21" s="443"/>
      <c r="H21" s="437"/>
      <c r="I21" s="441">
        <v>2</v>
      </c>
      <c r="J21" s="445" t="s">
        <v>95</v>
      </c>
      <c r="K21" s="436" t="s">
        <v>50</v>
      </c>
      <c r="L21" s="434"/>
      <c r="M21" s="434" t="s">
        <v>56</v>
      </c>
      <c r="N21" s="448" t="s">
        <v>68</v>
      </c>
      <c r="O21" s="436" t="s">
        <v>4</v>
      </c>
      <c r="P21" s="434"/>
      <c r="Q21" s="434" t="s">
        <v>56</v>
      </c>
      <c r="R21" s="435"/>
      <c r="S21" s="436" t="s">
        <v>4</v>
      </c>
      <c r="T21" s="180"/>
      <c r="U21" s="180" t="s">
        <v>56</v>
      </c>
      <c r="V21" s="187"/>
      <c r="W21" s="188"/>
    </row>
    <row r="22" spans="1:24">
      <c r="A22" s="186"/>
      <c r="B22" s="149"/>
      <c r="C22" s="160"/>
      <c r="D22" s="442"/>
      <c r="E22" s="431"/>
      <c r="F22" s="428"/>
      <c r="G22" s="443"/>
      <c r="H22" s="438"/>
      <c r="I22" s="441"/>
      <c r="J22" s="446"/>
      <c r="K22" s="436"/>
      <c r="L22" s="434"/>
      <c r="M22" s="434"/>
      <c r="N22" s="448"/>
      <c r="O22" s="436"/>
      <c r="P22" s="434"/>
      <c r="Q22" s="434"/>
      <c r="R22" s="435"/>
      <c r="S22" s="436"/>
      <c r="T22" s="189"/>
      <c r="U22" s="190"/>
      <c r="V22" s="191"/>
      <c r="W22" s="192"/>
    </row>
    <row r="23" spans="1:24">
      <c r="A23" s="186"/>
      <c r="B23" s="149"/>
      <c r="C23" s="160"/>
      <c r="D23" s="442"/>
      <c r="E23" s="431"/>
      <c r="F23" s="428"/>
      <c r="G23" s="443"/>
      <c r="H23" s="439"/>
      <c r="I23" s="442"/>
      <c r="J23" s="446"/>
      <c r="K23" s="443"/>
      <c r="L23" s="442"/>
      <c r="M23" s="442"/>
      <c r="N23" s="435"/>
      <c r="O23" s="443"/>
      <c r="P23" s="182"/>
      <c r="Q23" s="190"/>
      <c r="R23" s="191"/>
      <c r="S23" s="193"/>
      <c r="T23" s="193"/>
      <c r="U23" s="193"/>
      <c r="V23" s="193"/>
      <c r="W23" s="192"/>
    </row>
    <row r="24" spans="1:24">
      <c r="A24" s="186"/>
      <c r="B24" s="149"/>
      <c r="C24" s="160"/>
      <c r="D24" s="442"/>
      <c r="E24" s="431"/>
      <c r="F24" s="428"/>
      <c r="G24" s="443"/>
      <c r="H24" s="440"/>
      <c r="I24" s="442"/>
      <c r="J24" s="447"/>
      <c r="K24" s="443"/>
      <c r="L24" s="190"/>
      <c r="M24" s="191"/>
      <c r="N24" s="191"/>
      <c r="O24" s="191"/>
      <c r="P24" s="191"/>
      <c r="Q24" s="191"/>
      <c r="R24" s="191"/>
      <c r="S24" s="193"/>
      <c r="T24" s="193"/>
      <c r="U24" s="193"/>
      <c r="V24" s="193"/>
      <c r="W24" s="192"/>
    </row>
    <row r="25" spans="1:24">
      <c r="A25" s="186"/>
      <c r="B25" s="149"/>
      <c r="C25" s="160"/>
      <c r="D25" s="442"/>
      <c r="E25" s="432"/>
      <c r="F25" s="429"/>
      <c r="G25" s="443"/>
      <c r="H25" s="190"/>
      <c r="I25" s="191"/>
      <c r="J25" s="191"/>
      <c r="K25" s="191"/>
      <c r="L25" s="191"/>
      <c r="M25" s="191"/>
      <c r="N25" s="191"/>
      <c r="O25" s="191"/>
      <c r="P25" s="191"/>
      <c r="Q25" s="191"/>
      <c r="R25" s="191"/>
      <c r="S25" s="193"/>
      <c r="T25" s="193"/>
      <c r="U25" s="193"/>
      <c r="V25" s="193"/>
      <c r="W25" s="192"/>
    </row>
    <row r="26" spans="1:24">
      <c r="D26" s="190"/>
      <c r="E26" s="191"/>
      <c r="F26" s="191"/>
      <c r="G26" s="191"/>
      <c r="H26" s="191"/>
      <c r="I26" s="191"/>
      <c r="J26" s="191"/>
      <c r="K26" s="191"/>
      <c r="L26" s="191"/>
      <c r="M26" s="191"/>
      <c r="N26" s="191"/>
      <c r="O26" s="191"/>
      <c r="P26" s="191"/>
      <c r="Q26" s="191"/>
      <c r="R26" s="191"/>
      <c r="S26" s="191"/>
      <c r="T26" s="191"/>
      <c r="U26" s="191"/>
      <c r="V26" s="191"/>
      <c r="W26" s="192"/>
    </row>
    <row r="31" spans="1:24">
      <c r="A31" s="149"/>
      <c r="B31" s="149"/>
    </row>
    <row r="32" spans="1:24">
      <c r="A32" s="149"/>
      <c r="B32" s="149"/>
      <c r="E32" s="433" t="s">
        <v>96</v>
      </c>
      <c r="F32" s="433"/>
      <c r="G32" s="433"/>
      <c r="H32" s="433"/>
      <c r="I32" s="433"/>
      <c r="J32" s="433"/>
      <c r="K32" s="433"/>
      <c r="L32" s="433"/>
      <c r="M32" s="433"/>
      <c r="N32" s="433"/>
      <c r="O32" s="433"/>
      <c r="P32" s="433"/>
      <c r="Q32" s="433"/>
      <c r="R32" s="433"/>
      <c r="S32" s="433"/>
      <c r="T32" s="433"/>
      <c r="U32" s="433"/>
      <c r="V32" s="433"/>
      <c r="W32" s="433"/>
    </row>
    <row r="33" spans="1:23">
      <c r="A33" s="149"/>
      <c r="B33" s="149"/>
      <c r="E33" s="425" t="s">
        <v>97</v>
      </c>
      <c r="F33" s="426"/>
      <c r="G33" s="426"/>
      <c r="H33" s="426"/>
      <c r="I33" s="426"/>
      <c r="J33" s="426"/>
      <c r="K33" s="426"/>
      <c r="L33" s="426"/>
      <c r="M33" s="426"/>
      <c r="N33" s="426"/>
      <c r="O33" s="426"/>
      <c r="P33" s="426"/>
      <c r="Q33" s="426"/>
      <c r="R33" s="426"/>
      <c r="S33" s="426"/>
      <c r="T33" s="426"/>
      <c r="U33" s="426"/>
      <c r="V33" s="426"/>
      <c r="W33" s="426"/>
    </row>
    <row r="34" spans="1:23">
      <c r="A34" s="149"/>
      <c r="B34" s="149"/>
      <c r="E34" s="425" t="s">
        <v>98</v>
      </c>
      <c r="F34" s="426"/>
      <c r="G34" s="426"/>
      <c r="H34" s="426"/>
      <c r="I34" s="426"/>
      <c r="J34" s="426"/>
      <c r="K34" s="426"/>
      <c r="L34" s="426"/>
      <c r="M34" s="426"/>
      <c r="N34" s="426"/>
      <c r="O34" s="426"/>
      <c r="P34" s="426"/>
      <c r="Q34" s="426"/>
      <c r="R34" s="426"/>
      <c r="S34" s="426"/>
      <c r="T34" s="426"/>
      <c r="U34" s="426"/>
      <c r="V34" s="426"/>
      <c r="W34" s="426"/>
    </row>
    <row r="35" spans="1:23">
      <c r="A35" s="149"/>
      <c r="B35" s="149"/>
      <c r="E35" s="425" t="s">
        <v>99</v>
      </c>
      <c r="F35" s="426"/>
      <c r="G35" s="426"/>
      <c r="H35" s="426"/>
      <c r="I35" s="426"/>
      <c r="J35" s="426"/>
      <c r="K35" s="426"/>
      <c r="L35" s="426"/>
      <c r="M35" s="426"/>
      <c r="N35" s="426"/>
      <c r="O35" s="426"/>
      <c r="P35" s="426"/>
      <c r="Q35" s="426"/>
      <c r="R35" s="426"/>
      <c r="S35" s="426"/>
      <c r="T35" s="426"/>
      <c r="U35" s="426"/>
      <c r="V35" s="426"/>
      <c r="W35" s="426"/>
    </row>
    <row r="36" spans="1:23">
      <c r="A36" s="149"/>
      <c r="B36" s="149"/>
      <c r="E36" s="425" t="s">
        <v>100</v>
      </c>
      <c r="F36" s="426"/>
      <c r="G36" s="426"/>
      <c r="H36" s="426"/>
      <c r="I36" s="426"/>
      <c r="J36" s="426"/>
      <c r="K36" s="426"/>
      <c r="L36" s="426"/>
      <c r="M36" s="426"/>
      <c r="N36" s="426"/>
      <c r="O36" s="426"/>
      <c r="P36" s="426"/>
      <c r="Q36" s="426"/>
      <c r="R36" s="426"/>
      <c r="S36" s="426"/>
      <c r="T36" s="426"/>
      <c r="U36" s="426"/>
      <c r="V36" s="426"/>
      <c r="W36" s="426"/>
    </row>
    <row r="37" spans="1:23">
      <c r="A37" s="149"/>
      <c r="B37" s="149"/>
      <c r="E37" s="194"/>
      <c r="F37" s="195"/>
      <c r="G37" s="195"/>
      <c r="H37" s="195"/>
      <c r="I37" s="195"/>
      <c r="J37" s="195"/>
      <c r="K37" s="195"/>
      <c r="L37" s="195"/>
      <c r="M37" s="195"/>
      <c r="N37" s="195"/>
      <c r="O37" s="195"/>
      <c r="P37" s="195"/>
      <c r="Q37" s="195"/>
      <c r="R37" s="195"/>
      <c r="S37" s="195"/>
      <c r="T37" s="195"/>
      <c r="U37" s="195"/>
      <c r="V37" s="195"/>
      <c r="W37" s="195"/>
    </row>
    <row r="38" spans="1:23">
      <c r="A38" s="149"/>
      <c r="B38" s="149"/>
      <c r="E38" s="433" t="s">
        <v>101</v>
      </c>
      <c r="F38" s="433"/>
      <c r="G38" s="433"/>
      <c r="H38" s="433"/>
      <c r="I38" s="433"/>
      <c r="J38" s="433"/>
      <c r="K38" s="433"/>
      <c r="L38" s="433"/>
      <c r="M38" s="433"/>
      <c r="N38" s="433"/>
      <c r="O38" s="433"/>
      <c r="P38" s="433"/>
      <c r="Q38" s="433"/>
      <c r="R38" s="433"/>
      <c r="S38" s="433"/>
      <c r="T38" s="433"/>
      <c r="U38" s="433"/>
      <c r="V38" s="433"/>
      <c r="W38" s="433"/>
    </row>
    <row r="39" spans="1:23">
      <c r="A39" s="149"/>
      <c r="B39" s="149"/>
      <c r="E39" s="425" t="s">
        <v>102</v>
      </c>
      <c r="F39" s="426"/>
      <c r="G39" s="426"/>
      <c r="H39" s="426"/>
      <c r="I39" s="426"/>
      <c r="J39" s="426"/>
      <c r="K39" s="426"/>
      <c r="L39" s="426"/>
      <c r="M39" s="426"/>
      <c r="N39" s="426"/>
      <c r="O39" s="426"/>
      <c r="P39" s="426"/>
      <c r="Q39" s="426"/>
      <c r="R39" s="426"/>
      <c r="S39" s="426"/>
      <c r="T39" s="426"/>
      <c r="U39" s="426"/>
      <c r="V39" s="426"/>
      <c r="W39" s="426"/>
    </row>
    <row r="40" spans="1:23">
      <c r="A40" s="149"/>
      <c r="B40" s="149"/>
      <c r="E40" s="425" t="s">
        <v>103</v>
      </c>
      <c r="F40" s="426"/>
      <c r="G40" s="426"/>
      <c r="H40" s="426"/>
      <c r="I40" s="426"/>
      <c r="J40" s="426"/>
      <c r="K40" s="426"/>
      <c r="L40" s="426"/>
      <c r="M40" s="426"/>
      <c r="N40" s="426"/>
      <c r="O40" s="426"/>
      <c r="P40" s="426"/>
      <c r="Q40" s="426"/>
      <c r="R40" s="426"/>
      <c r="S40" s="426"/>
      <c r="T40" s="426"/>
      <c r="U40" s="426"/>
      <c r="V40" s="426"/>
      <c r="W40" s="426"/>
    </row>
  </sheetData>
  <mergeCells count="53">
    <mergeCell ref="E13:F13"/>
    <mergeCell ref="D5:J5"/>
    <mergeCell ref="D6:J6"/>
    <mergeCell ref="E7:F7"/>
    <mergeCell ref="G7:J7"/>
    <mergeCell ref="E8:F8"/>
    <mergeCell ref="G8:J8"/>
    <mergeCell ref="E9:F9"/>
    <mergeCell ref="G9:J9"/>
    <mergeCell ref="E10:F10"/>
    <mergeCell ref="E11:F11"/>
    <mergeCell ref="E12:F12"/>
    <mergeCell ref="W17:W18"/>
    <mergeCell ref="L18:M18"/>
    <mergeCell ref="P18:Q18"/>
    <mergeCell ref="T18:U18"/>
    <mergeCell ref="D17:D18"/>
    <mergeCell ref="E17:E18"/>
    <mergeCell ref="F17:F18"/>
    <mergeCell ref="G17:G18"/>
    <mergeCell ref="H17:I18"/>
    <mergeCell ref="J17:J18"/>
    <mergeCell ref="P19:Q19"/>
    <mergeCell ref="T19:U19"/>
    <mergeCell ref="K17:N17"/>
    <mergeCell ref="O17:R17"/>
    <mergeCell ref="S17:V17"/>
    <mergeCell ref="O21:O23"/>
    <mergeCell ref="D21:D25"/>
    <mergeCell ref="G21:G25"/>
    <mergeCell ref="H19:I19"/>
    <mergeCell ref="L19:M19"/>
    <mergeCell ref="J21:J24"/>
    <mergeCell ref="K21:K24"/>
    <mergeCell ref="L21:L23"/>
    <mergeCell ref="M21:M23"/>
    <mergeCell ref="N21:N23"/>
    <mergeCell ref="E39:W39"/>
    <mergeCell ref="E40:W40"/>
    <mergeCell ref="F21:F25"/>
    <mergeCell ref="E21:E25"/>
    <mergeCell ref="E32:W32"/>
    <mergeCell ref="E33:W33"/>
    <mergeCell ref="E34:W34"/>
    <mergeCell ref="E35:W35"/>
    <mergeCell ref="E36:W36"/>
    <mergeCell ref="E38:W38"/>
    <mergeCell ref="P21:P22"/>
    <mergeCell ref="Q21:Q22"/>
    <mergeCell ref="R21:R22"/>
    <mergeCell ref="S21:S22"/>
    <mergeCell ref="H21:H24"/>
    <mergeCell ref="I21:I24"/>
  </mergeCells>
  <dataValidations count="5">
    <dataValidation type="list" allowBlank="1" showInputMessage="1" showErrorMessage="1" errorTitle="Ошибка" error="Выберите значение из списка" prompt="Выберите значение из списка" sqref="E21">
      <formula1>kind_group_rates_load_filter</formula1>
    </dataValidation>
    <dataValidation type="textLength" operator="lessThanOrEqual" allowBlank="1" showInputMessage="1" showErrorMessage="1" errorTitle="Ошибка" error="Допускается ввод не более 900 символов!" sqref="V21:W21 R21:R22 J21">
      <formula1>900</formula1>
    </dataValidation>
    <dataValidation allowBlank="1" showInputMessage="1" showErrorMessage="1" prompt="Выберите виды деятельности, выполнив двойной щелчок левой кнопки мыши по ячейке." sqref="F21"/>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Для выбора выполните двойной щелчок левой клавиши мыши по соответствующей ячейке." sqref="G10:G12 G21:G22 K21:K22 O21:O22 S21:S22"/>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E1" workbookViewId="0">
      <selection activeCell="G25" sqref="G25"/>
    </sheetView>
  </sheetViews>
  <sheetFormatPr defaultColWidth="10.5703125" defaultRowHeight="14.25"/>
  <cols>
    <col min="1" max="1" width="3.7109375" style="196" hidden="1" customWidth="1"/>
    <col min="2" max="4" width="3.7109375" style="84" hidden="1" customWidth="1"/>
    <col min="5" max="5" width="3.7109375" style="197" customWidth="1"/>
    <col min="6" max="6" width="9.7109375" style="94" customWidth="1"/>
    <col min="7" max="7" width="37.7109375" style="94" customWidth="1"/>
    <col min="8" max="8" width="66.85546875" style="94" customWidth="1"/>
    <col min="9" max="9" width="115.7109375" style="94" customWidth="1"/>
    <col min="10" max="11" width="10.5703125" style="84"/>
    <col min="12" max="12" width="11.140625" style="84" customWidth="1"/>
    <col min="13" max="20" width="10.5703125" style="84"/>
    <col min="21" max="16384" width="10.5703125" style="94"/>
  </cols>
  <sheetData>
    <row r="1" spans="1:20" ht="3" customHeight="1">
      <c r="A1" s="196" t="s">
        <v>57</v>
      </c>
    </row>
    <row r="2" spans="1:20" ht="22.5">
      <c r="F2" s="461" t="s">
        <v>106</v>
      </c>
      <c r="G2" s="462"/>
      <c r="H2" s="463"/>
      <c r="I2" s="102"/>
    </row>
    <row r="3" spans="1:20" ht="3" customHeight="1"/>
    <row r="4" spans="1:20" s="199" customFormat="1" ht="15">
      <c r="A4" s="198"/>
      <c r="B4" s="198"/>
      <c r="C4" s="198"/>
      <c r="D4" s="198"/>
      <c r="F4" s="412" t="s">
        <v>107</v>
      </c>
      <c r="G4" s="412"/>
      <c r="H4" s="412"/>
      <c r="I4" s="464" t="s">
        <v>108</v>
      </c>
      <c r="J4" s="198"/>
      <c r="K4" s="198"/>
      <c r="L4" s="198"/>
      <c r="M4" s="198"/>
      <c r="N4" s="198"/>
      <c r="O4" s="198"/>
      <c r="P4" s="198"/>
      <c r="Q4" s="198"/>
      <c r="R4" s="198"/>
      <c r="S4" s="198"/>
      <c r="T4" s="198"/>
    </row>
    <row r="5" spans="1:20" s="199" customFormat="1" ht="11.25" customHeight="1">
      <c r="A5" s="198"/>
      <c r="B5" s="198"/>
      <c r="C5" s="198"/>
      <c r="D5" s="198"/>
      <c r="F5" s="200" t="s">
        <v>54</v>
      </c>
      <c r="G5" s="201" t="s">
        <v>109</v>
      </c>
      <c r="H5" s="202" t="s">
        <v>110</v>
      </c>
      <c r="I5" s="464"/>
      <c r="J5" s="198"/>
      <c r="K5" s="198"/>
      <c r="L5" s="198"/>
      <c r="M5" s="198"/>
      <c r="N5" s="198"/>
      <c r="O5" s="198"/>
      <c r="P5" s="198"/>
      <c r="Q5" s="198"/>
      <c r="R5" s="198"/>
      <c r="S5" s="198"/>
      <c r="T5" s="198"/>
    </row>
    <row r="6" spans="1:20" s="199" customFormat="1" ht="12" customHeight="1">
      <c r="A6" s="198"/>
      <c r="B6" s="198"/>
      <c r="C6" s="198"/>
      <c r="D6" s="198"/>
      <c r="F6" s="203" t="s">
        <v>56</v>
      </c>
      <c r="G6" s="204">
        <v>2</v>
      </c>
      <c r="H6" s="205">
        <v>3</v>
      </c>
      <c r="I6" s="206">
        <v>4</v>
      </c>
      <c r="J6" s="198">
        <v>4</v>
      </c>
      <c r="K6" s="198"/>
      <c r="L6" s="198"/>
      <c r="M6" s="198"/>
      <c r="N6" s="198"/>
      <c r="O6" s="198"/>
      <c r="P6" s="198"/>
      <c r="Q6" s="198"/>
      <c r="R6" s="198"/>
      <c r="S6" s="198"/>
      <c r="T6" s="198"/>
    </row>
    <row r="7" spans="1:20" s="199" customFormat="1" ht="18.75">
      <c r="A7" s="198"/>
      <c r="B7" s="198"/>
      <c r="C7" s="198"/>
      <c r="D7" s="198"/>
      <c r="F7" s="207">
        <v>1</v>
      </c>
      <c r="G7" s="208" t="s">
        <v>111</v>
      </c>
      <c r="H7" s="225">
        <v>43941</v>
      </c>
      <c r="I7" s="210" t="s">
        <v>112</v>
      </c>
      <c r="J7" s="211"/>
      <c r="K7" s="198"/>
      <c r="L7" s="198"/>
      <c r="M7" s="198"/>
      <c r="N7" s="198"/>
      <c r="O7" s="198"/>
      <c r="P7" s="198"/>
      <c r="Q7" s="198"/>
      <c r="R7" s="198"/>
      <c r="S7" s="198"/>
      <c r="T7" s="198"/>
    </row>
    <row r="8" spans="1:20" s="199" customFormat="1" ht="45">
      <c r="A8" s="460">
        <v>1</v>
      </c>
      <c r="B8" s="198"/>
      <c r="C8" s="198"/>
      <c r="D8" s="198"/>
      <c r="F8" s="226">
        <v>43832</v>
      </c>
      <c r="G8" s="208" t="s">
        <v>113</v>
      </c>
      <c r="H8" s="209" t="s">
        <v>127</v>
      </c>
      <c r="I8" s="210" t="s">
        <v>114</v>
      </c>
      <c r="J8" s="211"/>
      <c r="K8" s="198"/>
      <c r="L8" s="198"/>
      <c r="M8" s="198"/>
      <c r="N8" s="198"/>
      <c r="O8" s="198"/>
      <c r="P8" s="198"/>
      <c r="Q8" s="198"/>
      <c r="R8" s="198"/>
      <c r="S8" s="198"/>
      <c r="T8" s="198"/>
    </row>
    <row r="9" spans="1:20" s="199" customFormat="1" ht="22.5">
      <c r="A9" s="460"/>
      <c r="B9" s="198"/>
      <c r="C9" s="198"/>
      <c r="D9" s="198"/>
      <c r="F9" s="207" t="e">
        <f ca="1">"3." &amp;mergeValue(A9)</f>
        <v>#NAME?</v>
      </c>
      <c r="G9" s="208" t="s">
        <v>115</v>
      </c>
      <c r="H9" s="209" t="s">
        <v>126</v>
      </c>
      <c r="I9" s="210" t="s">
        <v>116</v>
      </c>
      <c r="J9" s="211"/>
      <c r="K9" s="198"/>
      <c r="L9" s="198"/>
      <c r="M9" s="198"/>
      <c r="N9" s="198"/>
      <c r="O9" s="198"/>
      <c r="P9" s="198"/>
      <c r="Q9" s="198"/>
      <c r="R9" s="198"/>
      <c r="S9" s="198"/>
      <c r="T9" s="198"/>
    </row>
    <row r="10" spans="1:20" s="199" customFormat="1" ht="22.5">
      <c r="A10" s="460"/>
      <c r="B10" s="198"/>
      <c r="C10" s="198"/>
      <c r="D10" s="198"/>
      <c r="F10" s="207" t="e">
        <f ca="1">"4."&amp;mergeValue(A10)</f>
        <v>#NAME?</v>
      </c>
      <c r="G10" s="208" t="s">
        <v>117</v>
      </c>
      <c r="H10" s="202" t="s">
        <v>118</v>
      </c>
      <c r="I10" s="210"/>
      <c r="J10" s="211"/>
      <c r="K10" s="198"/>
      <c r="L10" s="198"/>
      <c r="M10" s="198"/>
      <c r="N10" s="198"/>
      <c r="O10" s="198"/>
      <c r="P10" s="198"/>
      <c r="Q10" s="198"/>
      <c r="R10" s="198"/>
      <c r="S10" s="198"/>
      <c r="T10" s="198"/>
    </row>
    <row r="11" spans="1:20" s="199" customFormat="1" ht="18.75">
      <c r="A11" s="460"/>
      <c r="B11" s="460">
        <v>1</v>
      </c>
      <c r="C11" s="212"/>
      <c r="D11" s="212"/>
      <c r="F11" s="207" t="e">
        <f ca="1">"4."&amp;mergeValue(A11) &amp;"."&amp;mergeValue(B11)</f>
        <v>#NAME?</v>
      </c>
      <c r="G11" s="213" t="s">
        <v>119</v>
      </c>
      <c r="H11" s="209" t="s">
        <v>2</v>
      </c>
      <c r="I11" s="210" t="s">
        <v>120</v>
      </c>
      <c r="J11" s="211"/>
      <c r="K11" s="198"/>
      <c r="L11" s="198"/>
      <c r="M11" s="198"/>
      <c r="N11" s="198"/>
      <c r="O11" s="198"/>
      <c r="P11" s="198"/>
      <c r="Q11" s="198"/>
      <c r="R11" s="198"/>
      <c r="S11" s="198"/>
      <c r="T11" s="198"/>
    </row>
    <row r="12" spans="1:20" s="199" customFormat="1" ht="22.5">
      <c r="A12" s="460"/>
      <c r="B12" s="460"/>
      <c r="C12" s="460">
        <v>1</v>
      </c>
      <c r="D12" s="212"/>
      <c r="F12" s="207" t="e">
        <f ca="1">"4."&amp;mergeValue(A12) &amp;"."&amp;mergeValue(B12)&amp;"."&amp;mergeValue(C12)</f>
        <v>#NAME?</v>
      </c>
      <c r="G12" s="214" t="s">
        <v>121</v>
      </c>
      <c r="H12" s="209" t="s">
        <v>70</v>
      </c>
      <c r="I12" s="210" t="s">
        <v>122</v>
      </c>
      <c r="J12" s="211"/>
      <c r="K12" s="198"/>
      <c r="L12" s="198"/>
      <c r="M12" s="198"/>
      <c r="N12" s="198"/>
      <c r="O12" s="198"/>
      <c r="P12" s="198"/>
      <c r="Q12" s="198"/>
      <c r="R12" s="198"/>
      <c r="S12" s="198"/>
      <c r="T12" s="198"/>
    </row>
    <row r="13" spans="1:20" s="199" customFormat="1" ht="56.25">
      <c r="A13" s="460"/>
      <c r="B13" s="460"/>
      <c r="C13" s="460"/>
      <c r="D13" s="212">
        <v>1</v>
      </c>
      <c r="F13" s="207" t="e">
        <f ca="1">"4."&amp;mergeValue(A13) &amp;"."&amp;mergeValue(B13)&amp;"."&amp;mergeValue(C13)&amp;"."&amp;mergeValue(D13)</f>
        <v>#NAME?</v>
      </c>
      <c r="G13" s="215" t="s">
        <v>123</v>
      </c>
      <c r="H13" s="209" t="s">
        <v>128</v>
      </c>
      <c r="I13" s="216" t="s">
        <v>124</v>
      </c>
      <c r="J13" s="211"/>
      <c r="K13" s="198"/>
      <c r="L13" s="198"/>
      <c r="M13" s="198"/>
      <c r="N13" s="198"/>
      <c r="O13" s="198"/>
      <c r="P13" s="198"/>
      <c r="Q13" s="198"/>
      <c r="R13" s="198"/>
      <c r="S13" s="198"/>
      <c r="T13" s="198"/>
    </row>
    <row r="14" spans="1:20" s="199" customFormat="1" ht="45">
      <c r="A14" s="460">
        <v>2</v>
      </c>
      <c r="B14" s="198"/>
      <c r="C14" s="198"/>
      <c r="D14" s="198"/>
      <c r="F14" s="207" t="e">
        <f ca="1">"2." &amp;mergeValue(A14)</f>
        <v>#NAME?</v>
      </c>
      <c r="G14" s="208" t="s">
        <v>113</v>
      </c>
      <c r="H14" s="209" t="s">
        <v>127</v>
      </c>
      <c r="I14" s="210" t="s">
        <v>114</v>
      </c>
      <c r="J14" s="211"/>
      <c r="K14" s="198"/>
      <c r="L14" s="198"/>
      <c r="M14" s="198"/>
      <c r="N14" s="198"/>
      <c r="O14" s="198"/>
      <c r="P14" s="198"/>
      <c r="Q14" s="198"/>
      <c r="R14" s="198"/>
      <c r="S14" s="198"/>
      <c r="T14" s="198"/>
    </row>
    <row r="15" spans="1:20" s="199" customFormat="1" ht="22.5">
      <c r="A15" s="460"/>
      <c r="B15" s="198"/>
      <c r="C15" s="198"/>
      <c r="D15" s="198"/>
      <c r="F15" s="207" t="e">
        <f ca="1">"3." &amp;mergeValue(A15)</f>
        <v>#NAME?</v>
      </c>
      <c r="G15" s="208" t="s">
        <v>115</v>
      </c>
      <c r="H15" s="209" t="s">
        <v>126</v>
      </c>
      <c r="I15" s="210" t="s">
        <v>116</v>
      </c>
      <c r="J15" s="211"/>
      <c r="K15" s="198"/>
      <c r="L15" s="198"/>
      <c r="M15" s="198"/>
      <c r="N15" s="198"/>
      <c r="O15" s="198"/>
      <c r="P15" s="198"/>
      <c r="Q15" s="198"/>
      <c r="R15" s="198"/>
      <c r="S15" s="198"/>
      <c r="T15" s="198"/>
    </row>
    <row r="16" spans="1:20" s="199" customFormat="1" ht="22.5">
      <c r="A16" s="460"/>
      <c r="B16" s="198"/>
      <c r="C16" s="198"/>
      <c r="D16" s="198"/>
      <c r="F16" s="207" t="e">
        <f ca="1">"4."&amp;mergeValue(A16)</f>
        <v>#NAME?</v>
      </c>
      <c r="G16" s="208" t="s">
        <v>117</v>
      </c>
      <c r="H16" s="202" t="s">
        <v>118</v>
      </c>
      <c r="I16" s="210"/>
      <c r="J16" s="211"/>
      <c r="K16" s="198"/>
      <c r="L16" s="198"/>
      <c r="M16" s="198"/>
      <c r="N16" s="198"/>
      <c r="O16" s="198"/>
      <c r="P16" s="198"/>
      <c r="Q16" s="198"/>
      <c r="R16" s="198"/>
      <c r="S16" s="198"/>
      <c r="T16" s="198"/>
    </row>
    <row r="17" spans="1:20" s="218" customFormat="1" ht="3" customHeight="1">
      <c r="A17" s="217"/>
      <c r="B17" s="217"/>
      <c r="C17" s="217"/>
      <c r="D17" s="217"/>
      <c r="F17" s="219"/>
      <c r="G17" s="220"/>
      <c r="H17" s="221"/>
      <c r="I17" s="222"/>
      <c r="J17" s="217"/>
      <c r="K17" s="217"/>
      <c r="L17" s="217"/>
      <c r="M17" s="217"/>
      <c r="N17" s="217"/>
      <c r="O17" s="217"/>
      <c r="P17" s="217"/>
      <c r="Q17" s="217"/>
      <c r="R17" s="217"/>
      <c r="S17" s="217"/>
      <c r="T17" s="217"/>
    </row>
    <row r="18" spans="1:20" s="218" customFormat="1" ht="15" customHeight="1">
      <c r="A18" s="217"/>
      <c r="B18" s="217"/>
      <c r="C18" s="217"/>
      <c r="D18" s="217"/>
      <c r="F18" s="223"/>
      <c r="G18" s="459" t="s">
        <v>125</v>
      </c>
      <c r="H18" s="459"/>
      <c r="I18" s="224"/>
      <c r="J18" s="217"/>
      <c r="K18" s="217"/>
      <c r="L18" s="217"/>
      <c r="M18" s="217"/>
      <c r="N18" s="217"/>
      <c r="O18" s="217"/>
      <c r="P18" s="217"/>
      <c r="Q18" s="217"/>
      <c r="R18" s="217"/>
      <c r="S18" s="217"/>
      <c r="T18" s="217"/>
    </row>
  </sheetData>
  <mergeCells count="8">
    <mergeCell ref="G18:H18"/>
    <mergeCell ref="A14:A16"/>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7:I18">
      <formula1>900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4"/>
  <sheetViews>
    <sheetView topLeftCell="I16" workbookViewId="0">
      <selection activeCell="O29" sqref="O29"/>
    </sheetView>
  </sheetViews>
  <sheetFormatPr defaultColWidth="10.5703125" defaultRowHeight="14.25"/>
  <cols>
    <col min="1" max="6" width="10.5703125" style="340" hidden="1" customWidth="1"/>
    <col min="7" max="8" width="9.140625" style="342" hidden="1" customWidth="1"/>
    <col min="9" max="9" width="3.7109375" style="347" customWidth="1"/>
    <col min="10" max="11" width="3.7109375" style="336" customWidth="1"/>
    <col min="12" max="12" width="12.7109375" style="334" customWidth="1"/>
    <col min="13" max="13" width="44.7109375" style="334" customWidth="1"/>
    <col min="14" max="14" width="1.7109375" style="334" hidden="1" customWidth="1"/>
    <col min="15" max="15" width="29.7109375" style="334" customWidth="1"/>
    <col min="16" max="17" width="23.7109375" style="334" hidden="1" customWidth="1"/>
    <col min="18" max="18" width="11.7109375" style="334" customWidth="1"/>
    <col min="19" max="19" width="3.7109375" style="334" customWidth="1"/>
    <col min="20" max="20" width="11.7109375" style="334" customWidth="1"/>
    <col min="21" max="21" width="8.5703125" style="334" hidden="1" customWidth="1"/>
    <col min="22" max="22" width="4.7109375" style="334" customWidth="1"/>
    <col min="23" max="23" width="115.7109375" style="334" customWidth="1"/>
    <col min="24" max="25" width="10.5703125" style="340"/>
    <col min="26" max="26" width="11.140625" style="340" customWidth="1"/>
    <col min="27" max="34" width="10.5703125" style="340"/>
    <col min="35" max="256" width="10.5703125" style="334"/>
    <col min="257" max="264" width="0" style="334" hidden="1" customWidth="1"/>
    <col min="265" max="265" width="3.7109375" style="334" customWidth="1"/>
    <col min="266" max="266" width="3.85546875" style="334" customWidth="1"/>
    <col min="267" max="267" width="3.7109375" style="334" customWidth="1"/>
    <col min="268" max="268" width="12.7109375" style="334" customWidth="1"/>
    <col min="269" max="269" width="52.7109375" style="334" customWidth="1"/>
    <col min="270" max="273" width="0" style="334" hidden="1" customWidth="1"/>
    <col min="274" max="274" width="12.28515625" style="334" customWidth="1"/>
    <col min="275" max="275" width="6.42578125" style="334" customWidth="1"/>
    <col min="276" max="276" width="12.28515625" style="334" customWidth="1"/>
    <col min="277" max="277" width="0" style="334" hidden="1" customWidth="1"/>
    <col min="278" max="278" width="3.7109375" style="334" customWidth="1"/>
    <col min="279" max="279" width="11.140625" style="334" bestFit="1" customWidth="1"/>
    <col min="280" max="281" width="10.5703125" style="334"/>
    <col min="282" max="282" width="11.140625" style="334" customWidth="1"/>
    <col min="283" max="512" width="10.5703125" style="334"/>
    <col min="513" max="520" width="0" style="334" hidden="1" customWidth="1"/>
    <col min="521" max="521" width="3.7109375" style="334" customWidth="1"/>
    <col min="522" max="522" width="3.85546875" style="334" customWidth="1"/>
    <col min="523" max="523" width="3.7109375" style="334" customWidth="1"/>
    <col min="524" max="524" width="12.7109375" style="334" customWidth="1"/>
    <col min="525" max="525" width="52.7109375" style="334" customWidth="1"/>
    <col min="526" max="529" width="0" style="334" hidden="1" customWidth="1"/>
    <col min="530" max="530" width="12.28515625" style="334" customWidth="1"/>
    <col min="531" max="531" width="6.42578125" style="334" customWidth="1"/>
    <col min="532" max="532" width="12.28515625" style="334" customWidth="1"/>
    <col min="533" max="533" width="0" style="334" hidden="1" customWidth="1"/>
    <col min="534" max="534" width="3.7109375" style="334" customWidth="1"/>
    <col min="535" max="535" width="11.140625" style="334" bestFit="1" customWidth="1"/>
    <col min="536" max="537" width="10.5703125" style="334"/>
    <col min="538" max="538" width="11.140625" style="334" customWidth="1"/>
    <col min="539" max="768" width="10.5703125" style="334"/>
    <col min="769" max="776" width="0" style="334" hidden="1" customWidth="1"/>
    <col min="777" max="777" width="3.7109375" style="334" customWidth="1"/>
    <col min="778" max="778" width="3.85546875" style="334" customWidth="1"/>
    <col min="779" max="779" width="3.7109375" style="334" customWidth="1"/>
    <col min="780" max="780" width="12.7109375" style="334" customWidth="1"/>
    <col min="781" max="781" width="52.7109375" style="334" customWidth="1"/>
    <col min="782" max="785" width="0" style="334" hidden="1" customWidth="1"/>
    <col min="786" max="786" width="12.28515625" style="334" customWidth="1"/>
    <col min="787" max="787" width="6.42578125" style="334" customWidth="1"/>
    <col min="788" max="788" width="12.28515625" style="334" customWidth="1"/>
    <col min="789" max="789" width="0" style="334" hidden="1" customWidth="1"/>
    <col min="790" max="790" width="3.7109375" style="334" customWidth="1"/>
    <col min="791" max="791" width="11.140625" style="334" bestFit="1" customWidth="1"/>
    <col min="792" max="793" width="10.5703125" style="334"/>
    <col min="794" max="794" width="11.140625" style="334" customWidth="1"/>
    <col min="795" max="1024" width="10.5703125" style="334"/>
    <col min="1025" max="1032" width="0" style="334" hidden="1" customWidth="1"/>
    <col min="1033" max="1033" width="3.7109375" style="334" customWidth="1"/>
    <col min="1034" max="1034" width="3.85546875" style="334" customWidth="1"/>
    <col min="1035" max="1035" width="3.7109375" style="334" customWidth="1"/>
    <col min="1036" max="1036" width="12.7109375" style="334" customWidth="1"/>
    <col min="1037" max="1037" width="52.7109375" style="334" customWidth="1"/>
    <col min="1038" max="1041" width="0" style="334" hidden="1" customWidth="1"/>
    <col min="1042" max="1042" width="12.28515625" style="334" customWidth="1"/>
    <col min="1043" max="1043" width="6.42578125" style="334" customWidth="1"/>
    <col min="1044" max="1044" width="12.28515625" style="334" customWidth="1"/>
    <col min="1045" max="1045" width="0" style="334" hidden="1" customWidth="1"/>
    <col min="1046" max="1046" width="3.7109375" style="334" customWidth="1"/>
    <col min="1047" max="1047" width="11.140625" style="334" bestFit="1" customWidth="1"/>
    <col min="1048" max="1049" width="10.5703125" style="334"/>
    <col min="1050" max="1050" width="11.140625" style="334" customWidth="1"/>
    <col min="1051" max="1280" width="10.5703125" style="334"/>
    <col min="1281" max="1288" width="0" style="334" hidden="1" customWidth="1"/>
    <col min="1289" max="1289" width="3.7109375" style="334" customWidth="1"/>
    <col min="1290" max="1290" width="3.85546875" style="334" customWidth="1"/>
    <col min="1291" max="1291" width="3.7109375" style="334" customWidth="1"/>
    <col min="1292" max="1292" width="12.7109375" style="334" customWidth="1"/>
    <col min="1293" max="1293" width="52.7109375" style="334" customWidth="1"/>
    <col min="1294" max="1297" width="0" style="334" hidden="1" customWidth="1"/>
    <col min="1298" max="1298" width="12.28515625" style="334" customWidth="1"/>
    <col min="1299" max="1299" width="6.42578125" style="334" customWidth="1"/>
    <col min="1300" max="1300" width="12.28515625" style="334" customWidth="1"/>
    <col min="1301" max="1301" width="0" style="334" hidden="1" customWidth="1"/>
    <col min="1302" max="1302" width="3.7109375" style="334" customWidth="1"/>
    <col min="1303" max="1303" width="11.140625" style="334" bestFit="1" customWidth="1"/>
    <col min="1304" max="1305" width="10.5703125" style="334"/>
    <col min="1306" max="1306" width="11.140625" style="334" customWidth="1"/>
    <col min="1307" max="1536" width="10.5703125" style="334"/>
    <col min="1537" max="1544" width="0" style="334" hidden="1" customWidth="1"/>
    <col min="1545" max="1545" width="3.7109375" style="334" customWidth="1"/>
    <col min="1546" max="1546" width="3.85546875" style="334" customWidth="1"/>
    <col min="1547" max="1547" width="3.7109375" style="334" customWidth="1"/>
    <col min="1548" max="1548" width="12.7109375" style="334" customWidth="1"/>
    <col min="1549" max="1549" width="52.7109375" style="334" customWidth="1"/>
    <col min="1550" max="1553" width="0" style="334" hidden="1" customWidth="1"/>
    <col min="1554" max="1554" width="12.28515625" style="334" customWidth="1"/>
    <col min="1555" max="1555" width="6.42578125" style="334" customWidth="1"/>
    <col min="1556" max="1556" width="12.28515625" style="334" customWidth="1"/>
    <col min="1557" max="1557" width="0" style="334" hidden="1" customWidth="1"/>
    <col min="1558" max="1558" width="3.7109375" style="334" customWidth="1"/>
    <col min="1559" max="1559" width="11.140625" style="334" bestFit="1" customWidth="1"/>
    <col min="1560" max="1561" width="10.5703125" style="334"/>
    <col min="1562" max="1562" width="11.140625" style="334" customWidth="1"/>
    <col min="1563" max="1792" width="10.5703125" style="334"/>
    <col min="1793" max="1800" width="0" style="334" hidden="1" customWidth="1"/>
    <col min="1801" max="1801" width="3.7109375" style="334" customWidth="1"/>
    <col min="1802" max="1802" width="3.85546875" style="334" customWidth="1"/>
    <col min="1803" max="1803" width="3.7109375" style="334" customWidth="1"/>
    <col min="1804" max="1804" width="12.7109375" style="334" customWidth="1"/>
    <col min="1805" max="1805" width="52.7109375" style="334" customWidth="1"/>
    <col min="1806" max="1809" width="0" style="334" hidden="1" customWidth="1"/>
    <col min="1810" max="1810" width="12.28515625" style="334" customWidth="1"/>
    <col min="1811" max="1811" width="6.42578125" style="334" customWidth="1"/>
    <col min="1812" max="1812" width="12.28515625" style="334" customWidth="1"/>
    <col min="1813" max="1813" width="0" style="334" hidden="1" customWidth="1"/>
    <col min="1814" max="1814" width="3.7109375" style="334" customWidth="1"/>
    <col min="1815" max="1815" width="11.140625" style="334" bestFit="1" customWidth="1"/>
    <col min="1816" max="1817" width="10.5703125" style="334"/>
    <col min="1818" max="1818" width="11.140625" style="334" customWidth="1"/>
    <col min="1819" max="2048" width="10.5703125" style="334"/>
    <col min="2049" max="2056" width="0" style="334" hidden="1" customWidth="1"/>
    <col min="2057" max="2057" width="3.7109375" style="334" customWidth="1"/>
    <col min="2058" max="2058" width="3.85546875" style="334" customWidth="1"/>
    <col min="2059" max="2059" width="3.7109375" style="334" customWidth="1"/>
    <col min="2060" max="2060" width="12.7109375" style="334" customWidth="1"/>
    <col min="2061" max="2061" width="52.7109375" style="334" customWidth="1"/>
    <col min="2062" max="2065" width="0" style="334" hidden="1" customWidth="1"/>
    <col min="2066" max="2066" width="12.28515625" style="334" customWidth="1"/>
    <col min="2067" max="2067" width="6.42578125" style="334" customWidth="1"/>
    <col min="2068" max="2068" width="12.28515625" style="334" customWidth="1"/>
    <col min="2069" max="2069" width="0" style="334" hidden="1" customWidth="1"/>
    <col min="2070" max="2070" width="3.7109375" style="334" customWidth="1"/>
    <col min="2071" max="2071" width="11.140625" style="334" bestFit="1" customWidth="1"/>
    <col min="2072" max="2073" width="10.5703125" style="334"/>
    <col min="2074" max="2074" width="11.140625" style="334" customWidth="1"/>
    <col min="2075" max="2304" width="10.5703125" style="334"/>
    <col min="2305" max="2312" width="0" style="334" hidden="1" customWidth="1"/>
    <col min="2313" max="2313" width="3.7109375" style="334" customWidth="1"/>
    <col min="2314" max="2314" width="3.85546875" style="334" customWidth="1"/>
    <col min="2315" max="2315" width="3.7109375" style="334" customWidth="1"/>
    <col min="2316" max="2316" width="12.7109375" style="334" customWidth="1"/>
    <col min="2317" max="2317" width="52.7109375" style="334" customWidth="1"/>
    <col min="2318" max="2321" width="0" style="334" hidden="1" customWidth="1"/>
    <col min="2322" max="2322" width="12.28515625" style="334" customWidth="1"/>
    <col min="2323" max="2323" width="6.42578125" style="334" customWidth="1"/>
    <col min="2324" max="2324" width="12.28515625" style="334" customWidth="1"/>
    <col min="2325" max="2325" width="0" style="334" hidden="1" customWidth="1"/>
    <col min="2326" max="2326" width="3.7109375" style="334" customWidth="1"/>
    <col min="2327" max="2327" width="11.140625" style="334" bestFit="1" customWidth="1"/>
    <col min="2328" max="2329" width="10.5703125" style="334"/>
    <col min="2330" max="2330" width="11.140625" style="334" customWidth="1"/>
    <col min="2331" max="2560" width="10.5703125" style="334"/>
    <col min="2561" max="2568" width="0" style="334" hidden="1" customWidth="1"/>
    <col min="2569" max="2569" width="3.7109375" style="334" customWidth="1"/>
    <col min="2570" max="2570" width="3.85546875" style="334" customWidth="1"/>
    <col min="2571" max="2571" width="3.7109375" style="334" customWidth="1"/>
    <col min="2572" max="2572" width="12.7109375" style="334" customWidth="1"/>
    <col min="2573" max="2573" width="52.7109375" style="334" customWidth="1"/>
    <col min="2574" max="2577" width="0" style="334" hidden="1" customWidth="1"/>
    <col min="2578" max="2578" width="12.28515625" style="334" customWidth="1"/>
    <col min="2579" max="2579" width="6.42578125" style="334" customWidth="1"/>
    <col min="2580" max="2580" width="12.28515625" style="334" customWidth="1"/>
    <col min="2581" max="2581" width="0" style="334" hidden="1" customWidth="1"/>
    <col min="2582" max="2582" width="3.7109375" style="334" customWidth="1"/>
    <col min="2583" max="2583" width="11.140625" style="334" bestFit="1" customWidth="1"/>
    <col min="2584" max="2585" width="10.5703125" style="334"/>
    <col min="2586" max="2586" width="11.140625" style="334" customWidth="1"/>
    <col min="2587" max="2816" width="10.5703125" style="334"/>
    <col min="2817" max="2824" width="0" style="334" hidden="1" customWidth="1"/>
    <col min="2825" max="2825" width="3.7109375" style="334" customWidth="1"/>
    <col min="2826" max="2826" width="3.85546875" style="334" customWidth="1"/>
    <col min="2827" max="2827" width="3.7109375" style="334" customWidth="1"/>
    <col min="2828" max="2828" width="12.7109375" style="334" customWidth="1"/>
    <col min="2829" max="2829" width="52.7109375" style="334" customWidth="1"/>
    <col min="2830" max="2833" width="0" style="334" hidden="1" customWidth="1"/>
    <col min="2834" max="2834" width="12.28515625" style="334" customWidth="1"/>
    <col min="2835" max="2835" width="6.42578125" style="334" customWidth="1"/>
    <col min="2836" max="2836" width="12.28515625" style="334" customWidth="1"/>
    <col min="2837" max="2837" width="0" style="334" hidden="1" customWidth="1"/>
    <col min="2838" max="2838" width="3.7109375" style="334" customWidth="1"/>
    <col min="2839" max="2839" width="11.140625" style="334" bestFit="1" customWidth="1"/>
    <col min="2840" max="2841" width="10.5703125" style="334"/>
    <col min="2842" max="2842" width="11.140625" style="334" customWidth="1"/>
    <col min="2843" max="3072" width="10.5703125" style="334"/>
    <col min="3073" max="3080" width="0" style="334" hidden="1" customWidth="1"/>
    <col min="3081" max="3081" width="3.7109375" style="334" customWidth="1"/>
    <col min="3082" max="3082" width="3.85546875" style="334" customWidth="1"/>
    <col min="3083" max="3083" width="3.7109375" style="334" customWidth="1"/>
    <col min="3084" max="3084" width="12.7109375" style="334" customWidth="1"/>
    <col min="3085" max="3085" width="52.7109375" style="334" customWidth="1"/>
    <col min="3086" max="3089" width="0" style="334" hidden="1" customWidth="1"/>
    <col min="3090" max="3090" width="12.28515625" style="334" customWidth="1"/>
    <col min="3091" max="3091" width="6.42578125" style="334" customWidth="1"/>
    <col min="3092" max="3092" width="12.28515625" style="334" customWidth="1"/>
    <col min="3093" max="3093" width="0" style="334" hidden="1" customWidth="1"/>
    <col min="3094" max="3094" width="3.7109375" style="334" customWidth="1"/>
    <col min="3095" max="3095" width="11.140625" style="334" bestFit="1" customWidth="1"/>
    <col min="3096" max="3097" width="10.5703125" style="334"/>
    <col min="3098" max="3098" width="11.140625" style="334" customWidth="1"/>
    <col min="3099" max="3328" width="10.5703125" style="334"/>
    <col min="3329" max="3336" width="0" style="334" hidden="1" customWidth="1"/>
    <col min="3337" max="3337" width="3.7109375" style="334" customWidth="1"/>
    <col min="3338" max="3338" width="3.85546875" style="334" customWidth="1"/>
    <col min="3339" max="3339" width="3.7109375" style="334" customWidth="1"/>
    <col min="3340" max="3340" width="12.7109375" style="334" customWidth="1"/>
    <col min="3341" max="3341" width="52.7109375" style="334" customWidth="1"/>
    <col min="3342" max="3345" width="0" style="334" hidden="1" customWidth="1"/>
    <col min="3346" max="3346" width="12.28515625" style="334" customWidth="1"/>
    <col min="3347" max="3347" width="6.42578125" style="334" customWidth="1"/>
    <col min="3348" max="3348" width="12.28515625" style="334" customWidth="1"/>
    <col min="3349" max="3349" width="0" style="334" hidden="1" customWidth="1"/>
    <col min="3350" max="3350" width="3.7109375" style="334" customWidth="1"/>
    <col min="3351" max="3351" width="11.140625" style="334" bestFit="1" customWidth="1"/>
    <col min="3352" max="3353" width="10.5703125" style="334"/>
    <col min="3354" max="3354" width="11.140625" style="334" customWidth="1"/>
    <col min="3355" max="3584" width="10.5703125" style="334"/>
    <col min="3585" max="3592" width="0" style="334" hidden="1" customWidth="1"/>
    <col min="3593" max="3593" width="3.7109375" style="334" customWidth="1"/>
    <col min="3594" max="3594" width="3.85546875" style="334" customWidth="1"/>
    <col min="3595" max="3595" width="3.7109375" style="334" customWidth="1"/>
    <col min="3596" max="3596" width="12.7109375" style="334" customWidth="1"/>
    <col min="3597" max="3597" width="52.7109375" style="334" customWidth="1"/>
    <col min="3598" max="3601" width="0" style="334" hidden="1" customWidth="1"/>
    <col min="3602" max="3602" width="12.28515625" style="334" customWidth="1"/>
    <col min="3603" max="3603" width="6.42578125" style="334" customWidth="1"/>
    <col min="3604" max="3604" width="12.28515625" style="334" customWidth="1"/>
    <col min="3605" max="3605" width="0" style="334" hidden="1" customWidth="1"/>
    <col min="3606" max="3606" width="3.7109375" style="334" customWidth="1"/>
    <col min="3607" max="3607" width="11.140625" style="334" bestFit="1" customWidth="1"/>
    <col min="3608" max="3609" width="10.5703125" style="334"/>
    <col min="3610" max="3610" width="11.140625" style="334" customWidth="1"/>
    <col min="3611" max="3840" width="10.5703125" style="334"/>
    <col min="3841" max="3848" width="0" style="334" hidden="1" customWidth="1"/>
    <col min="3849" max="3849" width="3.7109375" style="334" customWidth="1"/>
    <col min="3850" max="3850" width="3.85546875" style="334" customWidth="1"/>
    <col min="3851" max="3851" width="3.7109375" style="334" customWidth="1"/>
    <col min="3852" max="3852" width="12.7109375" style="334" customWidth="1"/>
    <col min="3853" max="3853" width="52.7109375" style="334" customWidth="1"/>
    <col min="3854" max="3857" width="0" style="334" hidden="1" customWidth="1"/>
    <col min="3858" max="3858" width="12.28515625" style="334" customWidth="1"/>
    <col min="3859" max="3859" width="6.42578125" style="334" customWidth="1"/>
    <col min="3860" max="3860" width="12.28515625" style="334" customWidth="1"/>
    <col min="3861" max="3861" width="0" style="334" hidden="1" customWidth="1"/>
    <col min="3862" max="3862" width="3.7109375" style="334" customWidth="1"/>
    <col min="3863" max="3863" width="11.140625" style="334" bestFit="1" customWidth="1"/>
    <col min="3864" max="3865" width="10.5703125" style="334"/>
    <col min="3866" max="3866" width="11.140625" style="334" customWidth="1"/>
    <col min="3867" max="4096" width="10.5703125" style="334"/>
    <col min="4097" max="4104" width="0" style="334" hidden="1" customWidth="1"/>
    <col min="4105" max="4105" width="3.7109375" style="334" customWidth="1"/>
    <col min="4106" max="4106" width="3.85546875" style="334" customWidth="1"/>
    <col min="4107" max="4107" width="3.7109375" style="334" customWidth="1"/>
    <col min="4108" max="4108" width="12.7109375" style="334" customWidth="1"/>
    <col min="4109" max="4109" width="52.7109375" style="334" customWidth="1"/>
    <col min="4110" max="4113" width="0" style="334" hidden="1" customWidth="1"/>
    <col min="4114" max="4114" width="12.28515625" style="334" customWidth="1"/>
    <col min="4115" max="4115" width="6.42578125" style="334" customWidth="1"/>
    <col min="4116" max="4116" width="12.28515625" style="334" customWidth="1"/>
    <col min="4117" max="4117" width="0" style="334" hidden="1" customWidth="1"/>
    <col min="4118" max="4118" width="3.7109375" style="334" customWidth="1"/>
    <col min="4119" max="4119" width="11.140625" style="334" bestFit="1" customWidth="1"/>
    <col min="4120" max="4121" width="10.5703125" style="334"/>
    <col min="4122" max="4122" width="11.140625" style="334" customWidth="1"/>
    <col min="4123" max="4352" width="10.5703125" style="334"/>
    <col min="4353" max="4360" width="0" style="334" hidden="1" customWidth="1"/>
    <col min="4361" max="4361" width="3.7109375" style="334" customWidth="1"/>
    <col min="4362" max="4362" width="3.85546875" style="334" customWidth="1"/>
    <col min="4363" max="4363" width="3.7109375" style="334" customWidth="1"/>
    <col min="4364" max="4364" width="12.7109375" style="334" customWidth="1"/>
    <col min="4365" max="4365" width="52.7109375" style="334" customWidth="1"/>
    <col min="4366" max="4369" width="0" style="334" hidden="1" customWidth="1"/>
    <col min="4370" max="4370" width="12.28515625" style="334" customWidth="1"/>
    <col min="4371" max="4371" width="6.42578125" style="334" customWidth="1"/>
    <col min="4372" max="4372" width="12.28515625" style="334" customWidth="1"/>
    <col min="4373" max="4373" width="0" style="334" hidden="1" customWidth="1"/>
    <col min="4374" max="4374" width="3.7109375" style="334" customWidth="1"/>
    <col min="4375" max="4375" width="11.140625" style="334" bestFit="1" customWidth="1"/>
    <col min="4376" max="4377" width="10.5703125" style="334"/>
    <col min="4378" max="4378" width="11.140625" style="334" customWidth="1"/>
    <col min="4379" max="4608" width="10.5703125" style="334"/>
    <col min="4609" max="4616" width="0" style="334" hidden="1" customWidth="1"/>
    <col min="4617" max="4617" width="3.7109375" style="334" customWidth="1"/>
    <col min="4618" max="4618" width="3.85546875" style="334" customWidth="1"/>
    <col min="4619" max="4619" width="3.7109375" style="334" customWidth="1"/>
    <col min="4620" max="4620" width="12.7109375" style="334" customWidth="1"/>
    <col min="4621" max="4621" width="52.7109375" style="334" customWidth="1"/>
    <col min="4622" max="4625" width="0" style="334" hidden="1" customWidth="1"/>
    <col min="4626" max="4626" width="12.28515625" style="334" customWidth="1"/>
    <col min="4627" max="4627" width="6.42578125" style="334" customWidth="1"/>
    <col min="4628" max="4628" width="12.28515625" style="334" customWidth="1"/>
    <col min="4629" max="4629" width="0" style="334" hidden="1" customWidth="1"/>
    <col min="4630" max="4630" width="3.7109375" style="334" customWidth="1"/>
    <col min="4631" max="4631" width="11.140625" style="334" bestFit="1" customWidth="1"/>
    <col min="4632" max="4633" width="10.5703125" style="334"/>
    <col min="4634" max="4634" width="11.140625" style="334" customWidth="1"/>
    <col min="4635" max="4864" width="10.5703125" style="334"/>
    <col min="4865" max="4872" width="0" style="334" hidden="1" customWidth="1"/>
    <col min="4873" max="4873" width="3.7109375" style="334" customWidth="1"/>
    <col min="4874" max="4874" width="3.85546875" style="334" customWidth="1"/>
    <col min="4875" max="4875" width="3.7109375" style="334" customWidth="1"/>
    <col min="4876" max="4876" width="12.7109375" style="334" customWidth="1"/>
    <col min="4877" max="4877" width="52.7109375" style="334" customWidth="1"/>
    <col min="4878" max="4881" width="0" style="334" hidden="1" customWidth="1"/>
    <col min="4882" max="4882" width="12.28515625" style="334" customWidth="1"/>
    <col min="4883" max="4883" width="6.42578125" style="334" customWidth="1"/>
    <col min="4884" max="4884" width="12.28515625" style="334" customWidth="1"/>
    <col min="4885" max="4885" width="0" style="334" hidden="1" customWidth="1"/>
    <col min="4886" max="4886" width="3.7109375" style="334" customWidth="1"/>
    <col min="4887" max="4887" width="11.140625" style="334" bestFit="1" customWidth="1"/>
    <col min="4888" max="4889" width="10.5703125" style="334"/>
    <col min="4890" max="4890" width="11.140625" style="334" customWidth="1"/>
    <col min="4891" max="5120" width="10.5703125" style="334"/>
    <col min="5121" max="5128" width="0" style="334" hidden="1" customWidth="1"/>
    <col min="5129" max="5129" width="3.7109375" style="334" customWidth="1"/>
    <col min="5130" max="5130" width="3.85546875" style="334" customWidth="1"/>
    <col min="5131" max="5131" width="3.7109375" style="334" customWidth="1"/>
    <col min="5132" max="5132" width="12.7109375" style="334" customWidth="1"/>
    <col min="5133" max="5133" width="52.7109375" style="334" customWidth="1"/>
    <col min="5134" max="5137" width="0" style="334" hidden="1" customWidth="1"/>
    <col min="5138" max="5138" width="12.28515625" style="334" customWidth="1"/>
    <col min="5139" max="5139" width="6.42578125" style="334" customWidth="1"/>
    <col min="5140" max="5140" width="12.28515625" style="334" customWidth="1"/>
    <col min="5141" max="5141" width="0" style="334" hidden="1" customWidth="1"/>
    <col min="5142" max="5142" width="3.7109375" style="334" customWidth="1"/>
    <col min="5143" max="5143" width="11.140625" style="334" bestFit="1" customWidth="1"/>
    <col min="5144" max="5145" width="10.5703125" style="334"/>
    <col min="5146" max="5146" width="11.140625" style="334" customWidth="1"/>
    <col min="5147" max="5376" width="10.5703125" style="334"/>
    <col min="5377" max="5384" width="0" style="334" hidden="1" customWidth="1"/>
    <col min="5385" max="5385" width="3.7109375" style="334" customWidth="1"/>
    <col min="5386" max="5386" width="3.85546875" style="334" customWidth="1"/>
    <col min="5387" max="5387" width="3.7109375" style="334" customWidth="1"/>
    <col min="5388" max="5388" width="12.7109375" style="334" customWidth="1"/>
    <col min="5389" max="5389" width="52.7109375" style="334" customWidth="1"/>
    <col min="5390" max="5393" width="0" style="334" hidden="1" customWidth="1"/>
    <col min="5394" max="5394" width="12.28515625" style="334" customWidth="1"/>
    <col min="5395" max="5395" width="6.42578125" style="334" customWidth="1"/>
    <col min="5396" max="5396" width="12.28515625" style="334" customWidth="1"/>
    <col min="5397" max="5397" width="0" style="334" hidden="1" customWidth="1"/>
    <col min="5398" max="5398" width="3.7109375" style="334" customWidth="1"/>
    <col min="5399" max="5399" width="11.140625" style="334" bestFit="1" customWidth="1"/>
    <col min="5400" max="5401" width="10.5703125" style="334"/>
    <col min="5402" max="5402" width="11.140625" style="334" customWidth="1"/>
    <col min="5403" max="5632" width="10.5703125" style="334"/>
    <col min="5633" max="5640" width="0" style="334" hidden="1" customWidth="1"/>
    <col min="5641" max="5641" width="3.7109375" style="334" customWidth="1"/>
    <col min="5642" max="5642" width="3.85546875" style="334" customWidth="1"/>
    <col min="5643" max="5643" width="3.7109375" style="334" customWidth="1"/>
    <col min="5644" max="5644" width="12.7109375" style="334" customWidth="1"/>
    <col min="5645" max="5645" width="52.7109375" style="334" customWidth="1"/>
    <col min="5646" max="5649" width="0" style="334" hidden="1" customWidth="1"/>
    <col min="5650" max="5650" width="12.28515625" style="334" customWidth="1"/>
    <col min="5651" max="5651" width="6.42578125" style="334" customWidth="1"/>
    <col min="5652" max="5652" width="12.28515625" style="334" customWidth="1"/>
    <col min="5653" max="5653" width="0" style="334" hidden="1" customWidth="1"/>
    <col min="5654" max="5654" width="3.7109375" style="334" customWidth="1"/>
    <col min="5655" max="5655" width="11.140625" style="334" bestFit="1" customWidth="1"/>
    <col min="5656" max="5657" width="10.5703125" style="334"/>
    <col min="5658" max="5658" width="11.140625" style="334" customWidth="1"/>
    <col min="5659" max="5888" width="10.5703125" style="334"/>
    <col min="5889" max="5896" width="0" style="334" hidden="1" customWidth="1"/>
    <col min="5897" max="5897" width="3.7109375" style="334" customWidth="1"/>
    <col min="5898" max="5898" width="3.85546875" style="334" customWidth="1"/>
    <col min="5899" max="5899" width="3.7109375" style="334" customWidth="1"/>
    <col min="5900" max="5900" width="12.7109375" style="334" customWidth="1"/>
    <col min="5901" max="5901" width="52.7109375" style="334" customWidth="1"/>
    <col min="5902" max="5905" width="0" style="334" hidden="1" customWidth="1"/>
    <col min="5906" max="5906" width="12.28515625" style="334" customWidth="1"/>
    <col min="5907" max="5907" width="6.42578125" style="334" customWidth="1"/>
    <col min="5908" max="5908" width="12.28515625" style="334" customWidth="1"/>
    <col min="5909" max="5909" width="0" style="334" hidden="1" customWidth="1"/>
    <col min="5910" max="5910" width="3.7109375" style="334" customWidth="1"/>
    <col min="5911" max="5911" width="11.140625" style="334" bestFit="1" customWidth="1"/>
    <col min="5912" max="5913" width="10.5703125" style="334"/>
    <col min="5914" max="5914" width="11.140625" style="334" customWidth="1"/>
    <col min="5915" max="6144" width="10.5703125" style="334"/>
    <col min="6145" max="6152" width="0" style="334" hidden="1" customWidth="1"/>
    <col min="6153" max="6153" width="3.7109375" style="334" customWidth="1"/>
    <col min="6154" max="6154" width="3.85546875" style="334" customWidth="1"/>
    <col min="6155" max="6155" width="3.7109375" style="334" customWidth="1"/>
    <col min="6156" max="6156" width="12.7109375" style="334" customWidth="1"/>
    <col min="6157" max="6157" width="52.7109375" style="334" customWidth="1"/>
    <col min="6158" max="6161" width="0" style="334" hidden="1" customWidth="1"/>
    <col min="6162" max="6162" width="12.28515625" style="334" customWidth="1"/>
    <col min="6163" max="6163" width="6.42578125" style="334" customWidth="1"/>
    <col min="6164" max="6164" width="12.28515625" style="334" customWidth="1"/>
    <col min="6165" max="6165" width="0" style="334" hidden="1" customWidth="1"/>
    <col min="6166" max="6166" width="3.7109375" style="334" customWidth="1"/>
    <col min="6167" max="6167" width="11.140625" style="334" bestFit="1" customWidth="1"/>
    <col min="6168" max="6169" width="10.5703125" style="334"/>
    <col min="6170" max="6170" width="11.140625" style="334" customWidth="1"/>
    <col min="6171" max="6400" width="10.5703125" style="334"/>
    <col min="6401" max="6408" width="0" style="334" hidden="1" customWidth="1"/>
    <col min="6409" max="6409" width="3.7109375" style="334" customWidth="1"/>
    <col min="6410" max="6410" width="3.85546875" style="334" customWidth="1"/>
    <col min="6411" max="6411" width="3.7109375" style="334" customWidth="1"/>
    <col min="6412" max="6412" width="12.7109375" style="334" customWidth="1"/>
    <col min="6413" max="6413" width="52.7109375" style="334" customWidth="1"/>
    <col min="6414" max="6417" width="0" style="334" hidden="1" customWidth="1"/>
    <col min="6418" max="6418" width="12.28515625" style="334" customWidth="1"/>
    <col min="6419" max="6419" width="6.42578125" style="334" customWidth="1"/>
    <col min="6420" max="6420" width="12.28515625" style="334" customWidth="1"/>
    <col min="6421" max="6421" width="0" style="334" hidden="1" customWidth="1"/>
    <col min="6422" max="6422" width="3.7109375" style="334" customWidth="1"/>
    <col min="6423" max="6423" width="11.140625" style="334" bestFit="1" customWidth="1"/>
    <col min="6424" max="6425" width="10.5703125" style="334"/>
    <col min="6426" max="6426" width="11.140625" style="334" customWidth="1"/>
    <col min="6427" max="6656" width="10.5703125" style="334"/>
    <col min="6657" max="6664" width="0" style="334" hidden="1" customWidth="1"/>
    <col min="6665" max="6665" width="3.7109375" style="334" customWidth="1"/>
    <col min="6666" max="6666" width="3.85546875" style="334" customWidth="1"/>
    <col min="6667" max="6667" width="3.7109375" style="334" customWidth="1"/>
    <col min="6668" max="6668" width="12.7109375" style="334" customWidth="1"/>
    <col min="6669" max="6669" width="52.7109375" style="334" customWidth="1"/>
    <col min="6670" max="6673" width="0" style="334" hidden="1" customWidth="1"/>
    <col min="6674" max="6674" width="12.28515625" style="334" customWidth="1"/>
    <col min="6675" max="6675" width="6.42578125" style="334" customWidth="1"/>
    <col min="6676" max="6676" width="12.28515625" style="334" customWidth="1"/>
    <col min="6677" max="6677" width="0" style="334" hidden="1" customWidth="1"/>
    <col min="6678" max="6678" width="3.7109375" style="334" customWidth="1"/>
    <col min="6679" max="6679" width="11.140625" style="334" bestFit="1" customWidth="1"/>
    <col min="6680" max="6681" width="10.5703125" style="334"/>
    <col min="6682" max="6682" width="11.140625" style="334" customWidth="1"/>
    <col min="6683" max="6912" width="10.5703125" style="334"/>
    <col min="6913" max="6920" width="0" style="334" hidden="1" customWidth="1"/>
    <col min="6921" max="6921" width="3.7109375" style="334" customWidth="1"/>
    <col min="6922" max="6922" width="3.85546875" style="334" customWidth="1"/>
    <col min="6923" max="6923" width="3.7109375" style="334" customWidth="1"/>
    <col min="6924" max="6924" width="12.7109375" style="334" customWidth="1"/>
    <col min="6925" max="6925" width="52.7109375" style="334" customWidth="1"/>
    <col min="6926" max="6929" width="0" style="334" hidden="1" customWidth="1"/>
    <col min="6930" max="6930" width="12.28515625" style="334" customWidth="1"/>
    <col min="6931" max="6931" width="6.42578125" style="334" customWidth="1"/>
    <col min="6932" max="6932" width="12.28515625" style="334" customWidth="1"/>
    <col min="6933" max="6933" width="0" style="334" hidden="1" customWidth="1"/>
    <col min="6934" max="6934" width="3.7109375" style="334" customWidth="1"/>
    <col min="6935" max="6935" width="11.140625" style="334" bestFit="1" customWidth="1"/>
    <col min="6936" max="6937" width="10.5703125" style="334"/>
    <col min="6938" max="6938" width="11.140625" style="334" customWidth="1"/>
    <col min="6939" max="7168" width="10.5703125" style="334"/>
    <col min="7169" max="7176" width="0" style="334" hidden="1" customWidth="1"/>
    <col min="7177" max="7177" width="3.7109375" style="334" customWidth="1"/>
    <col min="7178" max="7178" width="3.85546875" style="334" customWidth="1"/>
    <col min="7179" max="7179" width="3.7109375" style="334" customWidth="1"/>
    <col min="7180" max="7180" width="12.7109375" style="334" customWidth="1"/>
    <col min="7181" max="7181" width="52.7109375" style="334" customWidth="1"/>
    <col min="7182" max="7185" width="0" style="334" hidden="1" customWidth="1"/>
    <col min="7186" max="7186" width="12.28515625" style="334" customWidth="1"/>
    <col min="7187" max="7187" width="6.42578125" style="334" customWidth="1"/>
    <col min="7188" max="7188" width="12.28515625" style="334" customWidth="1"/>
    <col min="7189" max="7189" width="0" style="334" hidden="1" customWidth="1"/>
    <col min="7190" max="7190" width="3.7109375" style="334" customWidth="1"/>
    <col min="7191" max="7191" width="11.140625" style="334" bestFit="1" customWidth="1"/>
    <col min="7192" max="7193" width="10.5703125" style="334"/>
    <col min="7194" max="7194" width="11.140625" style="334" customWidth="1"/>
    <col min="7195" max="7424" width="10.5703125" style="334"/>
    <col min="7425" max="7432" width="0" style="334" hidden="1" customWidth="1"/>
    <col min="7433" max="7433" width="3.7109375" style="334" customWidth="1"/>
    <col min="7434" max="7434" width="3.85546875" style="334" customWidth="1"/>
    <col min="7435" max="7435" width="3.7109375" style="334" customWidth="1"/>
    <col min="7436" max="7436" width="12.7109375" style="334" customWidth="1"/>
    <col min="7437" max="7437" width="52.7109375" style="334" customWidth="1"/>
    <col min="7438" max="7441" width="0" style="334" hidden="1" customWidth="1"/>
    <col min="7442" max="7442" width="12.28515625" style="334" customWidth="1"/>
    <col min="7443" max="7443" width="6.42578125" style="334" customWidth="1"/>
    <col min="7444" max="7444" width="12.28515625" style="334" customWidth="1"/>
    <col min="7445" max="7445" width="0" style="334" hidden="1" customWidth="1"/>
    <col min="7446" max="7446" width="3.7109375" style="334" customWidth="1"/>
    <col min="7447" max="7447" width="11.140625" style="334" bestFit="1" customWidth="1"/>
    <col min="7448" max="7449" width="10.5703125" style="334"/>
    <col min="7450" max="7450" width="11.140625" style="334" customWidth="1"/>
    <col min="7451" max="7680" width="10.5703125" style="334"/>
    <col min="7681" max="7688" width="0" style="334" hidden="1" customWidth="1"/>
    <col min="7689" max="7689" width="3.7109375" style="334" customWidth="1"/>
    <col min="7690" max="7690" width="3.85546875" style="334" customWidth="1"/>
    <col min="7691" max="7691" width="3.7109375" style="334" customWidth="1"/>
    <col min="7692" max="7692" width="12.7109375" style="334" customWidth="1"/>
    <col min="7693" max="7693" width="52.7109375" style="334" customWidth="1"/>
    <col min="7694" max="7697" width="0" style="334" hidden="1" customWidth="1"/>
    <col min="7698" max="7698" width="12.28515625" style="334" customWidth="1"/>
    <col min="7699" max="7699" width="6.42578125" style="334" customWidth="1"/>
    <col min="7700" max="7700" width="12.28515625" style="334" customWidth="1"/>
    <col min="7701" max="7701" width="0" style="334" hidden="1" customWidth="1"/>
    <col min="7702" max="7702" width="3.7109375" style="334" customWidth="1"/>
    <col min="7703" max="7703" width="11.140625" style="334" bestFit="1" customWidth="1"/>
    <col min="7704" max="7705" width="10.5703125" style="334"/>
    <col min="7706" max="7706" width="11.140625" style="334" customWidth="1"/>
    <col min="7707" max="7936" width="10.5703125" style="334"/>
    <col min="7937" max="7944" width="0" style="334" hidden="1" customWidth="1"/>
    <col min="7945" max="7945" width="3.7109375" style="334" customWidth="1"/>
    <col min="7946" max="7946" width="3.85546875" style="334" customWidth="1"/>
    <col min="7947" max="7947" width="3.7109375" style="334" customWidth="1"/>
    <col min="7948" max="7948" width="12.7109375" style="334" customWidth="1"/>
    <col min="7949" max="7949" width="52.7109375" style="334" customWidth="1"/>
    <col min="7950" max="7953" width="0" style="334" hidden="1" customWidth="1"/>
    <col min="7954" max="7954" width="12.28515625" style="334" customWidth="1"/>
    <col min="7955" max="7955" width="6.42578125" style="334" customWidth="1"/>
    <col min="7956" max="7956" width="12.28515625" style="334" customWidth="1"/>
    <col min="7957" max="7957" width="0" style="334" hidden="1" customWidth="1"/>
    <col min="7958" max="7958" width="3.7109375" style="334" customWidth="1"/>
    <col min="7959" max="7959" width="11.140625" style="334" bestFit="1" customWidth="1"/>
    <col min="7960" max="7961" width="10.5703125" style="334"/>
    <col min="7962" max="7962" width="11.140625" style="334" customWidth="1"/>
    <col min="7963" max="8192" width="10.5703125" style="334"/>
    <col min="8193" max="8200" width="0" style="334" hidden="1" customWidth="1"/>
    <col min="8201" max="8201" width="3.7109375" style="334" customWidth="1"/>
    <col min="8202" max="8202" width="3.85546875" style="334" customWidth="1"/>
    <col min="8203" max="8203" width="3.7109375" style="334" customWidth="1"/>
    <col min="8204" max="8204" width="12.7109375" style="334" customWidth="1"/>
    <col min="8205" max="8205" width="52.7109375" style="334" customWidth="1"/>
    <col min="8206" max="8209" width="0" style="334" hidden="1" customWidth="1"/>
    <col min="8210" max="8210" width="12.28515625" style="334" customWidth="1"/>
    <col min="8211" max="8211" width="6.42578125" style="334" customWidth="1"/>
    <col min="8212" max="8212" width="12.28515625" style="334" customWidth="1"/>
    <col min="8213" max="8213" width="0" style="334" hidden="1" customWidth="1"/>
    <col min="8214" max="8214" width="3.7109375" style="334" customWidth="1"/>
    <col min="8215" max="8215" width="11.140625" style="334" bestFit="1" customWidth="1"/>
    <col min="8216" max="8217" width="10.5703125" style="334"/>
    <col min="8218" max="8218" width="11.140625" style="334" customWidth="1"/>
    <col min="8219" max="8448" width="10.5703125" style="334"/>
    <col min="8449" max="8456" width="0" style="334" hidden="1" customWidth="1"/>
    <col min="8457" max="8457" width="3.7109375" style="334" customWidth="1"/>
    <col min="8458" max="8458" width="3.85546875" style="334" customWidth="1"/>
    <col min="8459" max="8459" width="3.7109375" style="334" customWidth="1"/>
    <col min="8460" max="8460" width="12.7109375" style="334" customWidth="1"/>
    <col min="8461" max="8461" width="52.7109375" style="334" customWidth="1"/>
    <col min="8462" max="8465" width="0" style="334" hidden="1" customWidth="1"/>
    <col min="8466" max="8466" width="12.28515625" style="334" customWidth="1"/>
    <col min="8467" max="8467" width="6.42578125" style="334" customWidth="1"/>
    <col min="8468" max="8468" width="12.28515625" style="334" customWidth="1"/>
    <col min="8469" max="8469" width="0" style="334" hidden="1" customWidth="1"/>
    <col min="8470" max="8470" width="3.7109375" style="334" customWidth="1"/>
    <col min="8471" max="8471" width="11.140625" style="334" bestFit="1" customWidth="1"/>
    <col min="8472" max="8473" width="10.5703125" style="334"/>
    <col min="8474" max="8474" width="11.140625" style="334" customWidth="1"/>
    <col min="8475" max="8704" width="10.5703125" style="334"/>
    <col min="8705" max="8712" width="0" style="334" hidden="1" customWidth="1"/>
    <col min="8713" max="8713" width="3.7109375" style="334" customWidth="1"/>
    <col min="8714" max="8714" width="3.85546875" style="334" customWidth="1"/>
    <col min="8715" max="8715" width="3.7109375" style="334" customWidth="1"/>
    <col min="8716" max="8716" width="12.7109375" style="334" customWidth="1"/>
    <col min="8717" max="8717" width="52.7109375" style="334" customWidth="1"/>
    <col min="8718" max="8721" width="0" style="334" hidden="1" customWidth="1"/>
    <col min="8722" max="8722" width="12.28515625" style="334" customWidth="1"/>
    <col min="8723" max="8723" width="6.42578125" style="334" customWidth="1"/>
    <col min="8724" max="8724" width="12.28515625" style="334" customWidth="1"/>
    <col min="8725" max="8725" width="0" style="334" hidden="1" customWidth="1"/>
    <col min="8726" max="8726" width="3.7109375" style="334" customWidth="1"/>
    <col min="8727" max="8727" width="11.140625" style="334" bestFit="1" customWidth="1"/>
    <col min="8728" max="8729" width="10.5703125" style="334"/>
    <col min="8730" max="8730" width="11.140625" style="334" customWidth="1"/>
    <col min="8731" max="8960" width="10.5703125" style="334"/>
    <col min="8961" max="8968" width="0" style="334" hidden="1" customWidth="1"/>
    <col min="8969" max="8969" width="3.7109375" style="334" customWidth="1"/>
    <col min="8970" max="8970" width="3.85546875" style="334" customWidth="1"/>
    <col min="8971" max="8971" width="3.7109375" style="334" customWidth="1"/>
    <col min="8972" max="8972" width="12.7109375" style="334" customWidth="1"/>
    <col min="8973" max="8973" width="52.7109375" style="334" customWidth="1"/>
    <col min="8974" max="8977" width="0" style="334" hidden="1" customWidth="1"/>
    <col min="8978" max="8978" width="12.28515625" style="334" customWidth="1"/>
    <col min="8979" max="8979" width="6.42578125" style="334" customWidth="1"/>
    <col min="8980" max="8980" width="12.28515625" style="334" customWidth="1"/>
    <col min="8981" max="8981" width="0" style="334" hidden="1" customWidth="1"/>
    <col min="8982" max="8982" width="3.7109375" style="334" customWidth="1"/>
    <col min="8983" max="8983" width="11.140625" style="334" bestFit="1" customWidth="1"/>
    <col min="8984" max="8985" width="10.5703125" style="334"/>
    <col min="8986" max="8986" width="11.140625" style="334" customWidth="1"/>
    <col min="8987" max="9216" width="10.5703125" style="334"/>
    <col min="9217" max="9224" width="0" style="334" hidden="1" customWidth="1"/>
    <col min="9225" max="9225" width="3.7109375" style="334" customWidth="1"/>
    <col min="9226" max="9226" width="3.85546875" style="334" customWidth="1"/>
    <col min="9227" max="9227" width="3.7109375" style="334" customWidth="1"/>
    <col min="9228" max="9228" width="12.7109375" style="334" customWidth="1"/>
    <col min="9229" max="9229" width="52.7109375" style="334" customWidth="1"/>
    <col min="9230" max="9233" width="0" style="334" hidden="1" customWidth="1"/>
    <col min="9234" max="9234" width="12.28515625" style="334" customWidth="1"/>
    <col min="9235" max="9235" width="6.42578125" style="334" customWidth="1"/>
    <col min="9236" max="9236" width="12.28515625" style="334" customWidth="1"/>
    <col min="9237" max="9237" width="0" style="334" hidden="1" customWidth="1"/>
    <col min="9238" max="9238" width="3.7109375" style="334" customWidth="1"/>
    <col min="9239" max="9239" width="11.140625" style="334" bestFit="1" customWidth="1"/>
    <col min="9240" max="9241" width="10.5703125" style="334"/>
    <col min="9242" max="9242" width="11.140625" style="334" customWidth="1"/>
    <col min="9243" max="9472" width="10.5703125" style="334"/>
    <col min="9473" max="9480" width="0" style="334" hidden="1" customWidth="1"/>
    <col min="9481" max="9481" width="3.7109375" style="334" customWidth="1"/>
    <col min="9482" max="9482" width="3.85546875" style="334" customWidth="1"/>
    <col min="9483" max="9483" width="3.7109375" style="334" customWidth="1"/>
    <col min="9484" max="9484" width="12.7109375" style="334" customWidth="1"/>
    <col min="9485" max="9485" width="52.7109375" style="334" customWidth="1"/>
    <col min="9486" max="9489" width="0" style="334" hidden="1" customWidth="1"/>
    <col min="9490" max="9490" width="12.28515625" style="334" customWidth="1"/>
    <col min="9491" max="9491" width="6.42578125" style="334" customWidth="1"/>
    <col min="9492" max="9492" width="12.28515625" style="334" customWidth="1"/>
    <col min="9493" max="9493" width="0" style="334" hidden="1" customWidth="1"/>
    <col min="9494" max="9494" width="3.7109375" style="334" customWidth="1"/>
    <col min="9495" max="9495" width="11.140625" style="334" bestFit="1" customWidth="1"/>
    <col min="9496" max="9497" width="10.5703125" style="334"/>
    <col min="9498" max="9498" width="11.140625" style="334" customWidth="1"/>
    <col min="9499" max="9728" width="10.5703125" style="334"/>
    <col min="9729" max="9736" width="0" style="334" hidden="1" customWidth="1"/>
    <col min="9737" max="9737" width="3.7109375" style="334" customWidth="1"/>
    <col min="9738" max="9738" width="3.85546875" style="334" customWidth="1"/>
    <col min="9739" max="9739" width="3.7109375" style="334" customWidth="1"/>
    <col min="9740" max="9740" width="12.7109375" style="334" customWidth="1"/>
    <col min="9741" max="9741" width="52.7109375" style="334" customWidth="1"/>
    <col min="9742" max="9745" width="0" style="334" hidden="1" customWidth="1"/>
    <col min="9746" max="9746" width="12.28515625" style="334" customWidth="1"/>
    <col min="9747" max="9747" width="6.42578125" style="334" customWidth="1"/>
    <col min="9748" max="9748" width="12.28515625" style="334" customWidth="1"/>
    <col min="9749" max="9749" width="0" style="334" hidden="1" customWidth="1"/>
    <col min="9750" max="9750" width="3.7109375" style="334" customWidth="1"/>
    <col min="9751" max="9751" width="11.140625" style="334" bestFit="1" customWidth="1"/>
    <col min="9752" max="9753" width="10.5703125" style="334"/>
    <col min="9754" max="9754" width="11.140625" style="334" customWidth="1"/>
    <col min="9755" max="9984" width="10.5703125" style="334"/>
    <col min="9985" max="9992" width="0" style="334" hidden="1" customWidth="1"/>
    <col min="9993" max="9993" width="3.7109375" style="334" customWidth="1"/>
    <col min="9994" max="9994" width="3.85546875" style="334" customWidth="1"/>
    <col min="9995" max="9995" width="3.7109375" style="334" customWidth="1"/>
    <col min="9996" max="9996" width="12.7109375" style="334" customWidth="1"/>
    <col min="9997" max="9997" width="52.7109375" style="334" customWidth="1"/>
    <col min="9998" max="10001" width="0" style="334" hidden="1" customWidth="1"/>
    <col min="10002" max="10002" width="12.28515625" style="334" customWidth="1"/>
    <col min="10003" max="10003" width="6.42578125" style="334" customWidth="1"/>
    <col min="10004" max="10004" width="12.28515625" style="334" customWidth="1"/>
    <col min="10005" max="10005" width="0" style="334" hidden="1" customWidth="1"/>
    <col min="10006" max="10006" width="3.7109375" style="334" customWidth="1"/>
    <col min="10007" max="10007" width="11.140625" style="334" bestFit="1" customWidth="1"/>
    <col min="10008" max="10009" width="10.5703125" style="334"/>
    <col min="10010" max="10010" width="11.140625" style="334" customWidth="1"/>
    <col min="10011" max="10240" width="10.5703125" style="334"/>
    <col min="10241" max="10248" width="0" style="334" hidden="1" customWidth="1"/>
    <col min="10249" max="10249" width="3.7109375" style="334" customWidth="1"/>
    <col min="10250" max="10250" width="3.85546875" style="334" customWidth="1"/>
    <col min="10251" max="10251" width="3.7109375" style="334" customWidth="1"/>
    <col min="10252" max="10252" width="12.7109375" style="334" customWidth="1"/>
    <col min="10253" max="10253" width="52.7109375" style="334" customWidth="1"/>
    <col min="10254" max="10257" width="0" style="334" hidden="1" customWidth="1"/>
    <col min="10258" max="10258" width="12.28515625" style="334" customWidth="1"/>
    <col min="10259" max="10259" width="6.42578125" style="334" customWidth="1"/>
    <col min="10260" max="10260" width="12.28515625" style="334" customWidth="1"/>
    <col min="10261" max="10261" width="0" style="334" hidden="1" customWidth="1"/>
    <col min="10262" max="10262" width="3.7109375" style="334" customWidth="1"/>
    <col min="10263" max="10263" width="11.140625" style="334" bestFit="1" customWidth="1"/>
    <col min="10264" max="10265" width="10.5703125" style="334"/>
    <col min="10266" max="10266" width="11.140625" style="334" customWidth="1"/>
    <col min="10267" max="10496" width="10.5703125" style="334"/>
    <col min="10497" max="10504" width="0" style="334" hidden="1" customWidth="1"/>
    <col min="10505" max="10505" width="3.7109375" style="334" customWidth="1"/>
    <col min="10506" max="10506" width="3.85546875" style="334" customWidth="1"/>
    <col min="10507" max="10507" width="3.7109375" style="334" customWidth="1"/>
    <col min="10508" max="10508" width="12.7109375" style="334" customWidth="1"/>
    <col min="10509" max="10509" width="52.7109375" style="334" customWidth="1"/>
    <col min="10510" max="10513" width="0" style="334" hidden="1" customWidth="1"/>
    <col min="10514" max="10514" width="12.28515625" style="334" customWidth="1"/>
    <col min="10515" max="10515" width="6.42578125" style="334" customWidth="1"/>
    <col min="10516" max="10516" width="12.28515625" style="334" customWidth="1"/>
    <col min="10517" max="10517" width="0" style="334" hidden="1" customWidth="1"/>
    <col min="10518" max="10518" width="3.7109375" style="334" customWidth="1"/>
    <col min="10519" max="10519" width="11.140625" style="334" bestFit="1" customWidth="1"/>
    <col min="10520" max="10521" width="10.5703125" style="334"/>
    <col min="10522" max="10522" width="11.140625" style="334" customWidth="1"/>
    <col min="10523" max="10752" width="10.5703125" style="334"/>
    <col min="10753" max="10760" width="0" style="334" hidden="1" customWidth="1"/>
    <col min="10761" max="10761" width="3.7109375" style="334" customWidth="1"/>
    <col min="10762" max="10762" width="3.85546875" style="334" customWidth="1"/>
    <col min="10763" max="10763" width="3.7109375" style="334" customWidth="1"/>
    <col min="10764" max="10764" width="12.7109375" style="334" customWidth="1"/>
    <col min="10765" max="10765" width="52.7109375" style="334" customWidth="1"/>
    <col min="10766" max="10769" width="0" style="334" hidden="1" customWidth="1"/>
    <col min="10770" max="10770" width="12.28515625" style="334" customWidth="1"/>
    <col min="10771" max="10771" width="6.42578125" style="334" customWidth="1"/>
    <col min="10772" max="10772" width="12.28515625" style="334" customWidth="1"/>
    <col min="10773" max="10773" width="0" style="334" hidden="1" customWidth="1"/>
    <col min="10774" max="10774" width="3.7109375" style="334" customWidth="1"/>
    <col min="10775" max="10775" width="11.140625" style="334" bestFit="1" customWidth="1"/>
    <col min="10776" max="10777" width="10.5703125" style="334"/>
    <col min="10778" max="10778" width="11.140625" style="334" customWidth="1"/>
    <col min="10779" max="11008" width="10.5703125" style="334"/>
    <col min="11009" max="11016" width="0" style="334" hidden="1" customWidth="1"/>
    <col min="11017" max="11017" width="3.7109375" style="334" customWidth="1"/>
    <col min="11018" max="11018" width="3.85546875" style="334" customWidth="1"/>
    <col min="11019" max="11019" width="3.7109375" style="334" customWidth="1"/>
    <col min="11020" max="11020" width="12.7109375" style="334" customWidth="1"/>
    <col min="11021" max="11021" width="52.7109375" style="334" customWidth="1"/>
    <col min="11022" max="11025" width="0" style="334" hidden="1" customWidth="1"/>
    <col min="11026" max="11026" width="12.28515625" style="334" customWidth="1"/>
    <col min="11027" max="11027" width="6.42578125" style="334" customWidth="1"/>
    <col min="11028" max="11028" width="12.28515625" style="334" customWidth="1"/>
    <col min="11029" max="11029" width="0" style="334" hidden="1" customWidth="1"/>
    <col min="11030" max="11030" width="3.7109375" style="334" customWidth="1"/>
    <col min="11031" max="11031" width="11.140625" style="334" bestFit="1" customWidth="1"/>
    <col min="11032" max="11033" width="10.5703125" style="334"/>
    <col min="11034" max="11034" width="11.140625" style="334" customWidth="1"/>
    <col min="11035" max="11264" width="10.5703125" style="334"/>
    <col min="11265" max="11272" width="0" style="334" hidden="1" customWidth="1"/>
    <col min="11273" max="11273" width="3.7109375" style="334" customWidth="1"/>
    <col min="11274" max="11274" width="3.85546875" style="334" customWidth="1"/>
    <col min="11275" max="11275" width="3.7109375" style="334" customWidth="1"/>
    <col min="11276" max="11276" width="12.7109375" style="334" customWidth="1"/>
    <col min="11277" max="11277" width="52.7109375" style="334" customWidth="1"/>
    <col min="11278" max="11281" width="0" style="334" hidden="1" customWidth="1"/>
    <col min="11282" max="11282" width="12.28515625" style="334" customWidth="1"/>
    <col min="11283" max="11283" width="6.42578125" style="334" customWidth="1"/>
    <col min="11284" max="11284" width="12.28515625" style="334" customWidth="1"/>
    <col min="11285" max="11285" width="0" style="334" hidden="1" customWidth="1"/>
    <col min="11286" max="11286" width="3.7109375" style="334" customWidth="1"/>
    <col min="11287" max="11287" width="11.140625" style="334" bestFit="1" customWidth="1"/>
    <col min="11288" max="11289" width="10.5703125" style="334"/>
    <col min="11290" max="11290" width="11.140625" style="334" customWidth="1"/>
    <col min="11291" max="11520" width="10.5703125" style="334"/>
    <col min="11521" max="11528" width="0" style="334" hidden="1" customWidth="1"/>
    <col min="11529" max="11529" width="3.7109375" style="334" customWidth="1"/>
    <col min="11530" max="11530" width="3.85546875" style="334" customWidth="1"/>
    <col min="11531" max="11531" width="3.7109375" style="334" customWidth="1"/>
    <col min="11532" max="11532" width="12.7109375" style="334" customWidth="1"/>
    <col min="11533" max="11533" width="52.7109375" style="334" customWidth="1"/>
    <col min="11534" max="11537" width="0" style="334" hidden="1" customWidth="1"/>
    <col min="11538" max="11538" width="12.28515625" style="334" customWidth="1"/>
    <col min="11539" max="11539" width="6.42578125" style="334" customWidth="1"/>
    <col min="11540" max="11540" width="12.28515625" style="334" customWidth="1"/>
    <col min="11541" max="11541" width="0" style="334" hidden="1" customWidth="1"/>
    <col min="11542" max="11542" width="3.7109375" style="334" customWidth="1"/>
    <col min="11543" max="11543" width="11.140625" style="334" bestFit="1" customWidth="1"/>
    <col min="11544" max="11545" width="10.5703125" style="334"/>
    <col min="11546" max="11546" width="11.140625" style="334" customWidth="1"/>
    <col min="11547" max="11776" width="10.5703125" style="334"/>
    <col min="11777" max="11784" width="0" style="334" hidden="1" customWidth="1"/>
    <col min="11785" max="11785" width="3.7109375" style="334" customWidth="1"/>
    <col min="11786" max="11786" width="3.85546875" style="334" customWidth="1"/>
    <col min="11787" max="11787" width="3.7109375" style="334" customWidth="1"/>
    <col min="11788" max="11788" width="12.7109375" style="334" customWidth="1"/>
    <col min="11789" max="11789" width="52.7109375" style="334" customWidth="1"/>
    <col min="11790" max="11793" width="0" style="334" hidden="1" customWidth="1"/>
    <col min="11794" max="11794" width="12.28515625" style="334" customWidth="1"/>
    <col min="11795" max="11795" width="6.42578125" style="334" customWidth="1"/>
    <col min="11796" max="11796" width="12.28515625" style="334" customWidth="1"/>
    <col min="11797" max="11797" width="0" style="334" hidden="1" customWidth="1"/>
    <col min="11798" max="11798" width="3.7109375" style="334" customWidth="1"/>
    <col min="11799" max="11799" width="11.140625" style="334" bestFit="1" customWidth="1"/>
    <col min="11800" max="11801" width="10.5703125" style="334"/>
    <col min="11802" max="11802" width="11.140625" style="334" customWidth="1"/>
    <col min="11803" max="12032" width="10.5703125" style="334"/>
    <col min="12033" max="12040" width="0" style="334" hidden="1" customWidth="1"/>
    <col min="12041" max="12041" width="3.7109375" style="334" customWidth="1"/>
    <col min="12042" max="12042" width="3.85546875" style="334" customWidth="1"/>
    <col min="12043" max="12043" width="3.7109375" style="334" customWidth="1"/>
    <col min="12044" max="12044" width="12.7109375" style="334" customWidth="1"/>
    <col min="12045" max="12045" width="52.7109375" style="334" customWidth="1"/>
    <col min="12046" max="12049" width="0" style="334" hidden="1" customWidth="1"/>
    <col min="12050" max="12050" width="12.28515625" style="334" customWidth="1"/>
    <col min="12051" max="12051" width="6.42578125" style="334" customWidth="1"/>
    <col min="12052" max="12052" width="12.28515625" style="334" customWidth="1"/>
    <col min="12053" max="12053" width="0" style="334" hidden="1" customWidth="1"/>
    <col min="12054" max="12054" width="3.7109375" style="334" customWidth="1"/>
    <col min="12055" max="12055" width="11.140625" style="334" bestFit="1" customWidth="1"/>
    <col min="12056" max="12057" width="10.5703125" style="334"/>
    <col min="12058" max="12058" width="11.140625" style="334" customWidth="1"/>
    <col min="12059" max="12288" width="10.5703125" style="334"/>
    <col min="12289" max="12296" width="0" style="334" hidden="1" customWidth="1"/>
    <col min="12297" max="12297" width="3.7109375" style="334" customWidth="1"/>
    <col min="12298" max="12298" width="3.85546875" style="334" customWidth="1"/>
    <col min="12299" max="12299" width="3.7109375" style="334" customWidth="1"/>
    <col min="12300" max="12300" width="12.7109375" style="334" customWidth="1"/>
    <col min="12301" max="12301" width="52.7109375" style="334" customWidth="1"/>
    <col min="12302" max="12305" width="0" style="334" hidden="1" customWidth="1"/>
    <col min="12306" max="12306" width="12.28515625" style="334" customWidth="1"/>
    <col min="12307" max="12307" width="6.42578125" style="334" customWidth="1"/>
    <col min="12308" max="12308" width="12.28515625" style="334" customWidth="1"/>
    <col min="12309" max="12309" width="0" style="334" hidden="1" customWidth="1"/>
    <col min="12310" max="12310" width="3.7109375" style="334" customWidth="1"/>
    <col min="12311" max="12311" width="11.140625" style="334" bestFit="1" customWidth="1"/>
    <col min="12312" max="12313" width="10.5703125" style="334"/>
    <col min="12314" max="12314" width="11.140625" style="334" customWidth="1"/>
    <col min="12315" max="12544" width="10.5703125" style="334"/>
    <col min="12545" max="12552" width="0" style="334" hidden="1" customWidth="1"/>
    <col min="12553" max="12553" width="3.7109375" style="334" customWidth="1"/>
    <col min="12554" max="12554" width="3.85546875" style="334" customWidth="1"/>
    <col min="12555" max="12555" width="3.7109375" style="334" customWidth="1"/>
    <col min="12556" max="12556" width="12.7109375" style="334" customWidth="1"/>
    <col min="12557" max="12557" width="52.7109375" style="334" customWidth="1"/>
    <col min="12558" max="12561" width="0" style="334" hidden="1" customWidth="1"/>
    <col min="12562" max="12562" width="12.28515625" style="334" customWidth="1"/>
    <col min="12563" max="12563" width="6.42578125" style="334" customWidth="1"/>
    <col min="12564" max="12564" width="12.28515625" style="334" customWidth="1"/>
    <col min="12565" max="12565" width="0" style="334" hidden="1" customWidth="1"/>
    <col min="12566" max="12566" width="3.7109375" style="334" customWidth="1"/>
    <col min="12567" max="12567" width="11.140625" style="334" bestFit="1" customWidth="1"/>
    <col min="12568" max="12569" width="10.5703125" style="334"/>
    <col min="12570" max="12570" width="11.140625" style="334" customWidth="1"/>
    <col min="12571" max="12800" width="10.5703125" style="334"/>
    <col min="12801" max="12808" width="0" style="334" hidden="1" customWidth="1"/>
    <col min="12809" max="12809" width="3.7109375" style="334" customWidth="1"/>
    <col min="12810" max="12810" width="3.85546875" style="334" customWidth="1"/>
    <col min="12811" max="12811" width="3.7109375" style="334" customWidth="1"/>
    <col min="12812" max="12812" width="12.7109375" style="334" customWidth="1"/>
    <col min="12813" max="12813" width="52.7109375" style="334" customWidth="1"/>
    <col min="12814" max="12817" width="0" style="334" hidden="1" customWidth="1"/>
    <col min="12818" max="12818" width="12.28515625" style="334" customWidth="1"/>
    <col min="12819" max="12819" width="6.42578125" style="334" customWidth="1"/>
    <col min="12820" max="12820" width="12.28515625" style="334" customWidth="1"/>
    <col min="12821" max="12821" width="0" style="334" hidden="1" customWidth="1"/>
    <col min="12822" max="12822" width="3.7109375" style="334" customWidth="1"/>
    <col min="12823" max="12823" width="11.140625" style="334" bestFit="1" customWidth="1"/>
    <col min="12824" max="12825" width="10.5703125" style="334"/>
    <col min="12826" max="12826" width="11.140625" style="334" customWidth="1"/>
    <col min="12827" max="13056" width="10.5703125" style="334"/>
    <col min="13057" max="13064" width="0" style="334" hidden="1" customWidth="1"/>
    <col min="13065" max="13065" width="3.7109375" style="334" customWidth="1"/>
    <col min="13066" max="13066" width="3.85546875" style="334" customWidth="1"/>
    <col min="13067" max="13067" width="3.7109375" style="334" customWidth="1"/>
    <col min="13068" max="13068" width="12.7109375" style="334" customWidth="1"/>
    <col min="13069" max="13069" width="52.7109375" style="334" customWidth="1"/>
    <col min="13070" max="13073" width="0" style="334" hidden="1" customWidth="1"/>
    <col min="13074" max="13074" width="12.28515625" style="334" customWidth="1"/>
    <col min="13075" max="13075" width="6.42578125" style="334" customWidth="1"/>
    <col min="13076" max="13076" width="12.28515625" style="334" customWidth="1"/>
    <col min="13077" max="13077" width="0" style="334" hidden="1" customWidth="1"/>
    <col min="13078" max="13078" width="3.7109375" style="334" customWidth="1"/>
    <col min="13079" max="13079" width="11.140625" style="334" bestFit="1" customWidth="1"/>
    <col min="13080" max="13081" width="10.5703125" style="334"/>
    <col min="13082" max="13082" width="11.140625" style="334" customWidth="1"/>
    <col min="13083" max="13312" width="10.5703125" style="334"/>
    <col min="13313" max="13320" width="0" style="334" hidden="1" customWidth="1"/>
    <col min="13321" max="13321" width="3.7109375" style="334" customWidth="1"/>
    <col min="13322" max="13322" width="3.85546875" style="334" customWidth="1"/>
    <col min="13323" max="13323" width="3.7109375" style="334" customWidth="1"/>
    <col min="13324" max="13324" width="12.7109375" style="334" customWidth="1"/>
    <col min="13325" max="13325" width="52.7109375" style="334" customWidth="1"/>
    <col min="13326" max="13329" width="0" style="334" hidden="1" customWidth="1"/>
    <col min="13330" max="13330" width="12.28515625" style="334" customWidth="1"/>
    <col min="13331" max="13331" width="6.42578125" style="334" customWidth="1"/>
    <col min="13332" max="13332" width="12.28515625" style="334" customWidth="1"/>
    <col min="13333" max="13333" width="0" style="334" hidden="1" customWidth="1"/>
    <col min="13334" max="13334" width="3.7109375" style="334" customWidth="1"/>
    <col min="13335" max="13335" width="11.140625" style="334" bestFit="1" customWidth="1"/>
    <col min="13336" max="13337" width="10.5703125" style="334"/>
    <col min="13338" max="13338" width="11.140625" style="334" customWidth="1"/>
    <col min="13339" max="13568" width="10.5703125" style="334"/>
    <col min="13569" max="13576" width="0" style="334" hidden="1" customWidth="1"/>
    <col min="13577" max="13577" width="3.7109375" style="334" customWidth="1"/>
    <col min="13578" max="13578" width="3.85546875" style="334" customWidth="1"/>
    <col min="13579" max="13579" width="3.7109375" style="334" customWidth="1"/>
    <col min="13580" max="13580" width="12.7109375" style="334" customWidth="1"/>
    <col min="13581" max="13581" width="52.7109375" style="334" customWidth="1"/>
    <col min="13582" max="13585" width="0" style="334" hidden="1" customWidth="1"/>
    <col min="13586" max="13586" width="12.28515625" style="334" customWidth="1"/>
    <col min="13587" max="13587" width="6.42578125" style="334" customWidth="1"/>
    <col min="13588" max="13588" width="12.28515625" style="334" customWidth="1"/>
    <col min="13589" max="13589" width="0" style="334" hidden="1" customWidth="1"/>
    <col min="13590" max="13590" width="3.7109375" style="334" customWidth="1"/>
    <col min="13591" max="13591" width="11.140625" style="334" bestFit="1" customWidth="1"/>
    <col min="13592" max="13593" width="10.5703125" style="334"/>
    <col min="13594" max="13594" width="11.140625" style="334" customWidth="1"/>
    <col min="13595" max="13824" width="10.5703125" style="334"/>
    <col min="13825" max="13832" width="0" style="334" hidden="1" customWidth="1"/>
    <col min="13833" max="13833" width="3.7109375" style="334" customWidth="1"/>
    <col min="13834" max="13834" width="3.85546875" style="334" customWidth="1"/>
    <col min="13835" max="13835" width="3.7109375" style="334" customWidth="1"/>
    <col min="13836" max="13836" width="12.7109375" style="334" customWidth="1"/>
    <col min="13837" max="13837" width="52.7109375" style="334" customWidth="1"/>
    <col min="13838" max="13841" width="0" style="334" hidden="1" customWidth="1"/>
    <col min="13842" max="13842" width="12.28515625" style="334" customWidth="1"/>
    <col min="13843" max="13843" width="6.42578125" style="334" customWidth="1"/>
    <col min="13844" max="13844" width="12.28515625" style="334" customWidth="1"/>
    <col min="13845" max="13845" width="0" style="334" hidden="1" customWidth="1"/>
    <col min="13846" max="13846" width="3.7109375" style="334" customWidth="1"/>
    <col min="13847" max="13847" width="11.140625" style="334" bestFit="1" customWidth="1"/>
    <col min="13848" max="13849" width="10.5703125" style="334"/>
    <col min="13850" max="13850" width="11.140625" style="334" customWidth="1"/>
    <col min="13851" max="14080" width="10.5703125" style="334"/>
    <col min="14081" max="14088" width="0" style="334" hidden="1" customWidth="1"/>
    <col min="14089" max="14089" width="3.7109375" style="334" customWidth="1"/>
    <col min="14090" max="14090" width="3.85546875" style="334" customWidth="1"/>
    <col min="14091" max="14091" width="3.7109375" style="334" customWidth="1"/>
    <col min="14092" max="14092" width="12.7109375" style="334" customWidth="1"/>
    <col min="14093" max="14093" width="52.7109375" style="334" customWidth="1"/>
    <col min="14094" max="14097" width="0" style="334" hidden="1" customWidth="1"/>
    <col min="14098" max="14098" width="12.28515625" style="334" customWidth="1"/>
    <col min="14099" max="14099" width="6.42578125" style="334" customWidth="1"/>
    <col min="14100" max="14100" width="12.28515625" style="334" customWidth="1"/>
    <col min="14101" max="14101" width="0" style="334" hidden="1" customWidth="1"/>
    <col min="14102" max="14102" width="3.7109375" style="334" customWidth="1"/>
    <col min="14103" max="14103" width="11.140625" style="334" bestFit="1" customWidth="1"/>
    <col min="14104" max="14105" width="10.5703125" style="334"/>
    <col min="14106" max="14106" width="11.140625" style="334" customWidth="1"/>
    <col min="14107" max="14336" width="10.5703125" style="334"/>
    <col min="14337" max="14344" width="0" style="334" hidden="1" customWidth="1"/>
    <col min="14345" max="14345" width="3.7109375" style="334" customWidth="1"/>
    <col min="14346" max="14346" width="3.85546875" style="334" customWidth="1"/>
    <col min="14347" max="14347" width="3.7109375" style="334" customWidth="1"/>
    <col min="14348" max="14348" width="12.7109375" style="334" customWidth="1"/>
    <col min="14349" max="14349" width="52.7109375" style="334" customWidth="1"/>
    <col min="14350" max="14353" width="0" style="334" hidden="1" customWidth="1"/>
    <col min="14354" max="14354" width="12.28515625" style="334" customWidth="1"/>
    <col min="14355" max="14355" width="6.42578125" style="334" customWidth="1"/>
    <col min="14356" max="14356" width="12.28515625" style="334" customWidth="1"/>
    <col min="14357" max="14357" width="0" style="334" hidden="1" customWidth="1"/>
    <col min="14358" max="14358" width="3.7109375" style="334" customWidth="1"/>
    <col min="14359" max="14359" width="11.140625" style="334" bestFit="1" customWidth="1"/>
    <col min="14360" max="14361" width="10.5703125" style="334"/>
    <col min="14362" max="14362" width="11.140625" style="334" customWidth="1"/>
    <col min="14363" max="14592" width="10.5703125" style="334"/>
    <col min="14593" max="14600" width="0" style="334" hidden="1" customWidth="1"/>
    <col min="14601" max="14601" width="3.7109375" style="334" customWidth="1"/>
    <col min="14602" max="14602" width="3.85546875" style="334" customWidth="1"/>
    <col min="14603" max="14603" width="3.7109375" style="334" customWidth="1"/>
    <col min="14604" max="14604" width="12.7109375" style="334" customWidth="1"/>
    <col min="14605" max="14605" width="52.7109375" style="334" customWidth="1"/>
    <col min="14606" max="14609" width="0" style="334" hidden="1" customWidth="1"/>
    <col min="14610" max="14610" width="12.28515625" style="334" customWidth="1"/>
    <col min="14611" max="14611" width="6.42578125" style="334" customWidth="1"/>
    <col min="14612" max="14612" width="12.28515625" style="334" customWidth="1"/>
    <col min="14613" max="14613" width="0" style="334" hidden="1" customWidth="1"/>
    <col min="14614" max="14614" width="3.7109375" style="334" customWidth="1"/>
    <col min="14615" max="14615" width="11.140625" style="334" bestFit="1" customWidth="1"/>
    <col min="14616" max="14617" width="10.5703125" style="334"/>
    <col min="14618" max="14618" width="11.140625" style="334" customWidth="1"/>
    <col min="14619" max="14848" width="10.5703125" style="334"/>
    <col min="14849" max="14856" width="0" style="334" hidden="1" customWidth="1"/>
    <col min="14857" max="14857" width="3.7109375" style="334" customWidth="1"/>
    <col min="14858" max="14858" width="3.85546875" style="334" customWidth="1"/>
    <col min="14859" max="14859" width="3.7109375" style="334" customWidth="1"/>
    <col min="14860" max="14860" width="12.7109375" style="334" customWidth="1"/>
    <col min="14861" max="14861" width="52.7109375" style="334" customWidth="1"/>
    <col min="14862" max="14865" width="0" style="334" hidden="1" customWidth="1"/>
    <col min="14866" max="14866" width="12.28515625" style="334" customWidth="1"/>
    <col min="14867" max="14867" width="6.42578125" style="334" customWidth="1"/>
    <col min="14868" max="14868" width="12.28515625" style="334" customWidth="1"/>
    <col min="14869" max="14869" width="0" style="334" hidden="1" customWidth="1"/>
    <col min="14870" max="14870" width="3.7109375" style="334" customWidth="1"/>
    <col min="14871" max="14871" width="11.140625" style="334" bestFit="1" customWidth="1"/>
    <col min="14872" max="14873" width="10.5703125" style="334"/>
    <col min="14874" max="14874" width="11.140625" style="334" customWidth="1"/>
    <col min="14875" max="15104" width="10.5703125" style="334"/>
    <col min="15105" max="15112" width="0" style="334" hidden="1" customWidth="1"/>
    <col min="15113" max="15113" width="3.7109375" style="334" customWidth="1"/>
    <col min="15114" max="15114" width="3.85546875" style="334" customWidth="1"/>
    <col min="15115" max="15115" width="3.7109375" style="334" customWidth="1"/>
    <col min="15116" max="15116" width="12.7109375" style="334" customWidth="1"/>
    <col min="15117" max="15117" width="52.7109375" style="334" customWidth="1"/>
    <col min="15118" max="15121" width="0" style="334" hidden="1" customWidth="1"/>
    <col min="15122" max="15122" width="12.28515625" style="334" customWidth="1"/>
    <col min="15123" max="15123" width="6.42578125" style="334" customWidth="1"/>
    <col min="15124" max="15124" width="12.28515625" style="334" customWidth="1"/>
    <col min="15125" max="15125" width="0" style="334" hidden="1" customWidth="1"/>
    <col min="15126" max="15126" width="3.7109375" style="334" customWidth="1"/>
    <col min="15127" max="15127" width="11.140625" style="334" bestFit="1" customWidth="1"/>
    <col min="15128" max="15129" width="10.5703125" style="334"/>
    <col min="15130" max="15130" width="11.140625" style="334" customWidth="1"/>
    <col min="15131" max="15360" width="10.5703125" style="334"/>
    <col min="15361" max="15368" width="0" style="334" hidden="1" customWidth="1"/>
    <col min="15369" max="15369" width="3.7109375" style="334" customWidth="1"/>
    <col min="15370" max="15370" width="3.85546875" style="334" customWidth="1"/>
    <col min="15371" max="15371" width="3.7109375" style="334" customWidth="1"/>
    <col min="15372" max="15372" width="12.7109375" style="334" customWidth="1"/>
    <col min="15373" max="15373" width="52.7109375" style="334" customWidth="1"/>
    <col min="15374" max="15377" width="0" style="334" hidden="1" customWidth="1"/>
    <col min="15378" max="15378" width="12.28515625" style="334" customWidth="1"/>
    <col min="15379" max="15379" width="6.42578125" style="334" customWidth="1"/>
    <col min="15380" max="15380" width="12.28515625" style="334" customWidth="1"/>
    <col min="15381" max="15381" width="0" style="334" hidden="1" customWidth="1"/>
    <col min="15382" max="15382" width="3.7109375" style="334" customWidth="1"/>
    <col min="15383" max="15383" width="11.140625" style="334" bestFit="1" customWidth="1"/>
    <col min="15384" max="15385" width="10.5703125" style="334"/>
    <col min="15386" max="15386" width="11.140625" style="334" customWidth="1"/>
    <col min="15387" max="15616" width="10.5703125" style="334"/>
    <col min="15617" max="15624" width="0" style="334" hidden="1" customWidth="1"/>
    <col min="15625" max="15625" width="3.7109375" style="334" customWidth="1"/>
    <col min="15626" max="15626" width="3.85546875" style="334" customWidth="1"/>
    <col min="15627" max="15627" width="3.7109375" style="334" customWidth="1"/>
    <col min="15628" max="15628" width="12.7109375" style="334" customWidth="1"/>
    <col min="15629" max="15629" width="52.7109375" style="334" customWidth="1"/>
    <col min="15630" max="15633" width="0" style="334" hidden="1" customWidth="1"/>
    <col min="15634" max="15634" width="12.28515625" style="334" customWidth="1"/>
    <col min="15635" max="15635" width="6.42578125" style="334" customWidth="1"/>
    <col min="15636" max="15636" width="12.28515625" style="334" customWidth="1"/>
    <col min="15637" max="15637" width="0" style="334" hidden="1" customWidth="1"/>
    <col min="15638" max="15638" width="3.7109375" style="334" customWidth="1"/>
    <col min="15639" max="15639" width="11.140625" style="334" bestFit="1" customWidth="1"/>
    <col min="15640" max="15641" width="10.5703125" style="334"/>
    <col min="15642" max="15642" width="11.140625" style="334" customWidth="1"/>
    <col min="15643" max="15872" width="10.5703125" style="334"/>
    <col min="15873" max="15880" width="0" style="334" hidden="1" customWidth="1"/>
    <col min="15881" max="15881" width="3.7109375" style="334" customWidth="1"/>
    <col min="15882" max="15882" width="3.85546875" style="334" customWidth="1"/>
    <col min="15883" max="15883" width="3.7109375" style="334" customWidth="1"/>
    <col min="15884" max="15884" width="12.7109375" style="334" customWidth="1"/>
    <col min="15885" max="15885" width="52.7109375" style="334" customWidth="1"/>
    <col min="15886" max="15889" width="0" style="334" hidden="1" customWidth="1"/>
    <col min="15890" max="15890" width="12.28515625" style="334" customWidth="1"/>
    <col min="15891" max="15891" width="6.42578125" style="334" customWidth="1"/>
    <col min="15892" max="15892" width="12.28515625" style="334" customWidth="1"/>
    <col min="15893" max="15893" width="0" style="334" hidden="1" customWidth="1"/>
    <col min="15894" max="15894" width="3.7109375" style="334" customWidth="1"/>
    <col min="15895" max="15895" width="11.140625" style="334" bestFit="1" customWidth="1"/>
    <col min="15896" max="15897" width="10.5703125" style="334"/>
    <col min="15898" max="15898" width="11.140625" style="334" customWidth="1"/>
    <col min="15899" max="16128" width="10.5703125" style="334"/>
    <col min="16129" max="16136" width="0" style="334" hidden="1" customWidth="1"/>
    <col min="16137" max="16137" width="3.7109375" style="334" customWidth="1"/>
    <col min="16138" max="16138" width="3.85546875" style="334" customWidth="1"/>
    <col min="16139" max="16139" width="3.7109375" style="334" customWidth="1"/>
    <col min="16140" max="16140" width="12.7109375" style="334" customWidth="1"/>
    <col min="16141" max="16141" width="52.7109375" style="334" customWidth="1"/>
    <col min="16142" max="16145" width="0" style="334" hidden="1" customWidth="1"/>
    <col min="16146" max="16146" width="12.28515625" style="334" customWidth="1"/>
    <col min="16147" max="16147" width="6.42578125" style="334" customWidth="1"/>
    <col min="16148" max="16148" width="12.28515625" style="334" customWidth="1"/>
    <col min="16149" max="16149" width="0" style="334" hidden="1" customWidth="1"/>
    <col min="16150" max="16150" width="3.7109375" style="334" customWidth="1"/>
    <col min="16151" max="16151" width="11.140625" style="334" bestFit="1" customWidth="1"/>
    <col min="16152" max="16153" width="10.5703125" style="334"/>
    <col min="16154" max="16154" width="11.140625" style="334" customWidth="1"/>
    <col min="16155" max="16384" width="10.5703125" style="334"/>
  </cols>
  <sheetData>
    <row r="1" spans="1:34">
      <c r="Q1" s="361"/>
      <c r="R1" s="361"/>
    </row>
    <row r="2" spans="1:34">
      <c r="U2" s="361"/>
    </row>
    <row r="4" spans="1:34">
      <c r="J4" s="335"/>
      <c r="K4" s="335"/>
      <c r="L4" s="345"/>
      <c r="M4" s="345"/>
      <c r="N4" s="345"/>
      <c r="O4" s="337"/>
      <c r="P4" s="337"/>
      <c r="Q4" s="337"/>
      <c r="R4" s="337"/>
      <c r="S4" s="337"/>
      <c r="T4" s="337"/>
      <c r="U4" s="337"/>
    </row>
    <row r="5" spans="1:34" ht="15" customHeight="1">
      <c r="J5" s="335"/>
      <c r="K5" s="335"/>
      <c r="L5" s="466" t="s">
        <v>176</v>
      </c>
      <c r="M5" s="466"/>
      <c r="N5" s="466"/>
      <c r="O5" s="466"/>
      <c r="P5" s="466"/>
      <c r="Q5" s="466"/>
      <c r="R5" s="466"/>
      <c r="S5" s="466"/>
      <c r="T5" s="466"/>
      <c r="U5" s="373"/>
    </row>
    <row r="6" spans="1:34">
      <c r="J6" s="335"/>
      <c r="K6" s="335"/>
      <c r="L6" s="345"/>
      <c r="M6" s="345"/>
      <c r="N6" s="345"/>
      <c r="O6" s="346"/>
      <c r="P6" s="346"/>
      <c r="Q6" s="346"/>
      <c r="R6" s="346"/>
      <c r="S6" s="346"/>
      <c r="T6" s="346"/>
      <c r="U6" s="346"/>
      <c r="V6" s="337"/>
    </row>
    <row r="7" spans="1:34" s="159" customFormat="1" ht="5.25">
      <c r="A7" s="217"/>
      <c r="B7" s="217"/>
      <c r="C7" s="217"/>
      <c r="D7" s="217"/>
      <c r="E7" s="217"/>
      <c r="F7" s="217"/>
      <c r="G7" s="217"/>
      <c r="H7" s="217"/>
      <c r="L7" s="156"/>
      <c r="M7" s="388"/>
      <c r="O7" s="467"/>
      <c r="P7" s="467"/>
      <c r="Q7" s="467"/>
      <c r="R7" s="467"/>
      <c r="S7" s="467"/>
      <c r="T7" s="467"/>
      <c r="U7" s="376"/>
      <c r="V7" s="376"/>
      <c r="X7" s="217"/>
      <c r="Y7" s="217"/>
      <c r="Z7" s="217"/>
      <c r="AA7" s="217"/>
      <c r="AB7" s="217"/>
    </row>
    <row r="8" spans="1:34" s="199" customFormat="1" ht="30">
      <c r="A8" s="198"/>
      <c r="B8" s="198"/>
      <c r="C8" s="198"/>
      <c r="D8" s="198"/>
      <c r="E8" s="198"/>
      <c r="F8" s="198"/>
      <c r="G8" s="198"/>
      <c r="H8" s="198"/>
      <c r="L8" s="389"/>
      <c r="M8" s="390" t="str">
        <f>"Дата подачи заявления об "&amp;IF(datePr_ch="","утверждении","изменении") &amp; " тарифов"</f>
        <v>Дата подачи заявления об изменении тарифов</v>
      </c>
      <c r="N8" s="391"/>
      <c r="O8" s="468">
        <v>43941</v>
      </c>
      <c r="P8" s="469"/>
      <c r="Q8" s="469"/>
      <c r="R8" s="469"/>
      <c r="S8" s="469"/>
      <c r="T8" s="469"/>
      <c r="U8" s="350"/>
      <c r="V8" s="350"/>
      <c r="W8" s="392"/>
      <c r="X8" s="198"/>
      <c r="Y8" s="198"/>
      <c r="Z8" s="198"/>
      <c r="AA8" s="198"/>
      <c r="AB8" s="198"/>
      <c r="AC8" s="198"/>
      <c r="AD8" s="198"/>
      <c r="AE8" s="198"/>
      <c r="AF8" s="198"/>
      <c r="AG8" s="198"/>
      <c r="AH8" s="198"/>
    </row>
    <row r="9" spans="1:34" s="199" customFormat="1" ht="30">
      <c r="A9" s="198"/>
      <c r="B9" s="198"/>
      <c r="C9" s="198"/>
      <c r="D9" s="198"/>
      <c r="E9" s="198"/>
      <c r="F9" s="198"/>
      <c r="G9" s="198"/>
      <c r="H9" s="198"/>
      <c r="L9" s="338"/>
      <c r="M9" s="390" t="str">
        <f>"Номер подачи заявления об "&amp;IF(numberPr_ch="","утверждении","изменении") &amp; " тарифов"</f>
        <v>Номер подачи заявления об изменении тарифов</v>
      </c>
      <c r="N9" s="391"/>
      <c r="O9" s="469" t="s">
        <v>174</v>
      </c>
      <c r="P9" s="469"/>
      <c r="Q9" s="469"/>
      <c r="R9" s="469"/>
      <c r="S9" s="469"/>
      <c r="T9" s="469"/>
      <c r="U9" s="350"/>
      <c r="V9" s="350"/>
      <c r="W9" s="392"/>
      <c r="X9" s="198"/>
      <c r="Y9" s="198"/>
      <c r="Z9" s="198"/>
      <c r="AA9" s="198"/>
      <c r="AB9" s="198"/>
      <c r="AC9" s="198"/>
      <c r="AD9" s="198"/>
      <c r="AE9" s="198"/>
      <c r="AF9" s="198"/>
      <c r="AG9" s="198"/>
      <c r="AH9" s="198"/>
    </row>
    <row r="10" spans="1:34" s="159" customFormat="1" ht="5.25">
      <c r="A10" s="217"/>
      <c r="B10" s="217"/>
      <c r="C10" s="217"/>
      <c r="D10" s="217"/>
      <c r="E10" s="217"/>
      <c r="F10" s="217"/>
      <c r="G10" s="217"/>
      <c r="H10" s="217"/>
      <c r="L10" s="156"/>
      <c r="M10" s="388"/>
      <c r="O10" s="467"/>
      <c r="P10" s="467"/>
      <c r="Q10" s="467"/>
      <c r="R10" s="467"/>
      <c r="S10" s="467"/>
      <c r="T10" s="467"/>
      <c r="U10" s="376"/>
      <c r="V10" s="376"/>
      <c r="X10" s="217"/>
      <c r="Y10" s="217"/>
      <c r="Z10" s="217"/>
      <c r="AA10" s="217"/>
      <c r="AB10" s="217"/>
    </row>
    <row r="11" spans="1:34" s="199" customFormat="1" ht="15">
      <c r="A11" s="198"/>
      <c r="B11" s="198"/>
      <c r="C11" s="198"/>
      <c r="D11" s="198"/>
      <c r="E11" s="198"/>
      <c r="F11" s="198"/>
      <c r="G11" s="198"/>
      <c r="H11" s="198"/>
      <c r="L11" s="465"/>
      <c r="M11" s="465"/>
      <c r="N11" s="348"/>
      <c r="O11" s="350"/>
      <c r="P11" s="350"/>
      <c r="Q11" s="350"/>
      <c r="R11" s="350"/>
      <c r="S11" s="350"/>
      <c r="T11" s="350"/>
      <c r="U11" s="352" t="s">
        <v>177</v>
      </c>
      <c r="X11" s="198"/>
      <c r="Y11" s="198"/>
      <c r="Z11" s="198"/>
      <c r="AA11" s="198"/>
      <c r="AB11" s="198"/>
      <c r="AC11" s="198"/>
      <c r="AD11" s="198"/>
      <c r="AE11" s="198"/>
      <c r="AF11" s="198"/>
      <c r="AG11" s="198"/>
      <c r="AH11" s="198"/>
    </row>
    <row r="12" spans="1:34">
      <c r="J12" s="335"/>
      <c r="K12" s="335"/>
      <c r="L12" s="345"/>
      <c r="M12" s="345"/>
      <c r="N12" s="351"/>
      <c r="O12" s="471"/>
      <c r="P12" s="471"/>
      <c r="Q12" s="471"/>
      <c r="R12" s="471"/>
      <c r="S12" s="471"/>
      <c r="T12" s="471"/>
      <c r="U12" s="471"/>
    </row>
    <row r="13" spans="1:34" ht="15" customHeight="1">
      <c r="J13" s="335"/>
      <c r="K13" s="335"/>
      <c r="L13" s="412" t="s">
        <v>107</v>
      </c>
      <c r="M13" s="412"/>
      <c r="N13" s="412"/>
      <c r="O13" s="412"/>
      <c r="P13" s="412"/>
      <c r="Q13" s="412"/>
      <c r="R13" s="412"/>
      <c r="S13" s="412"/>
      <c r="T13" s="412"/>
      <c r="U13" s="412"/>
      <c r="V13" s="412"/>
      <c r="W13" s="412" t="s">
        <v>108</v>
      </c>
    </row>
    <row r="14" spans="1:34" ht="15" customHeight="1">
      <c r="J14" s="335"/>
      <c r="K14" s="335"/>
      <c r="L14" s="472" t="s">
        <v>54</v>
      </c>
      <c r="M14" s="472" t="s">
        <v>178</v>
      </c>
      <c r="N14" s="370"/>
      <c r="O14" s="473" t="s">
        <v>179</v>
      </c>
      <c r="P14" s="474"/>
      <c r="Q14" s="474"/>
      <c r="R14" s="474"/>
      <c r="S14" s="474"/>
      <c r="T14" s="475"/>
      <c r="U14" s="476" t="s">
        <v>180</v>
      </c>
      <c r="V14" s="479" t="s">
        <v>143</v>
      </c>
      <c r="W14" s="412"/>
    </row>
    <row r="15" spans="1:34" ht="15" customHeight="1">
      <c r="J15" s="335"/>
      <c r="K15" s="335"/>
      <c r="L15" s="472"/>
      <c r="M15" s="472"/>
      <c r="N15" s="371"/>
      <c r="O15" s="482" t="s">
        <v>181</v>
      </c>
      <c r="P15" s="484" t="s">
        <v>182</v>
      </c>
      <c r="Q15" s="485"/>
      <c r="R15" s="486" t="s">
        <v>183</v>
      </c>
      <c r="S15" s="487"/>
      <c r="T15" s="488"/>
      <c r="U15" s="477"/>
      <c r="V15" s="480"/>
      <c r="W15" s="412"/>
    </row>
    <row r="16" spans="1:34" ht="45">
      <c r="J16" s="335"/>
      <c r="K16" s="335"/>
      <c r="L16" s="472"/>
      <c r="M16" s="472"/>
      <c r="N16" s="372"/>
      <c r="O16" s="483"/>
      <c r="P16" s="393" t="s">
        <v>184</v>
      </c>
      <c r="Q16" s="393" t="s">
        <v>185</v>
      </c>
      <c r="R16" s="394" t="s">
        <v>186</v>
      </c>
      <c r="S16" s="489" t="s">
        <v>187</v>
      </c>
      <c r="T16" s="490"/>
      <c r="U16" s="478"/>
      <c r="V16" s="481"/>
      <c r="W16" s="412"/>
    </row>
    <row r="17" spans="1:36">
      <c r="J17" s="335"/>
      <c r="K17" s="349">
        <v>1</v>
      </c>
      <c r="L17" s="367" t="s">
        <v>56</v>
      </c>
      <c r="M17" s="367" t="s">
        <v>57</v>
      </c>
      <c r="N17" s="369" t="str">
        <f ca="1">OFFSET(N17,0,-1)</f>
        <v>2</v>
      </c>
      <c r="O17" s="368">
        <f ca="1">OFFSET(O17,0,-1)+1</f>
        <v>3</v>
      </c>
      <c r="P17" s="368">
        <f ca="1">OFFSET(P17,0,-1)+1</f>
        <v>4</v>
      </c>
      <c r="Q17" s="368">
        <f ca="1">OFFSET(Q17,0,-1)+1</f>
        <v>5</v>
      </c>
      <c r="R17" s="368">
        <f ca="1">OFFSET(R17,0,-1)+1</f>
        <v>6</v>
      </c>
      <c r="S17" s="470">
        <f ca="1">OFFSET(S17,0,-1)+1</f>
        <v>7</v>
      </c>
      <c r="T17" s="470"/>
      <c r="U17" s="368">
        <f ca="1">OFFSET(U17,0,-2)+1</f>
        <v>8</v>
      </c>
      <c r="V17" s="369">
        <f ca="1">OFFSET(V17,0,-1)</f>
        <v>8</v>
      </c>
      <c r="W17" s="368">
        <f ca="1">OFFSET(W17,0,-1)+1</f>
        <v>9</v>
      </c>
    </row>
    <row r="18" spans="1:36" ht="22.5">
      <c r="A18" s="491">
        <v>2</v>
      </c>
      <c r="B18" s="380"/>
      <c r="C18" s="380"/>
      <c r="D18" s="380"/>
      <c r="E18" s="381" t="s">
        <v>190</v>
      </c>
      <c r="F18" s="382"/>
      <c r="G18" s="382"/>
      <c r="H18" s="382"/>
      <c r="I18" s="343"/>
      <c r="J18" s="395"/>
      <c r="K18" s="396"/>
      <c r="L18" s="363" t="e">
        <f ca="1">mergeValue(A18)</f>
        <v>#NAME?</v>
      </c>
      <c r="M18" s="365" t="s">
        <v>80</v>
      </c>
      <c r="N18" s="366"/>
      <c r="O18" s="492" t="str">
        <f>IF('[2]Перечень тарифов'!J33="","","" &amp; '[2]Перечень тарифов'!J33 &amp; "")</f>
        <v>Тарифы на тепловую энергию (мощность), поставляемую потребителям</v>
      </c>
      <c r="P18" s="493"/>
      <c r="Q18" s="493"/>
      <c r="R18" s="493"/>
      <c r="S18" s="493"/>
      <c r="T18" s="493"/>
      <c r="U18" s="493"/>
      <c r="V18" s="494"/>
      <c r="W18" s="364" t="s">
        <v>188</v>
      </c>
      <c r="Y18" s="341"/>
      <c r="Z18" s="341" t="str">
        <f t="shared" ref="Z18:Z32" si="0">IF(M18="","",M18 )</f>
        <v>Наименование тарифа</v>
      </c>
      <c r="AA18" s="341"/>
      <c r="AB18" s="341"/>
      <c r="AC18" s="341"/>
      <c r="AI18" s="340"/>
      <c r="AJ18" s="340"/>
    </row>
    <row r="19" spans="1:36" ht="22.5">
      <c r="A19" s="491"/>
      <c r="B19" s="491">
        <v>1</v>
      </c>
      <c r="C19" s="380"/>
      <c r="D19" s="380"/>
      <c r="E19" s="382"/>
      <c r="F19" s="382"/>
      <c r="G19" s="382"/>
      <c r="H19" s="382"/>
      <c r="I19" s="378"/>
      <c r="J19" s="377"/>
      <c r="K19" s="379"/>
      <c r="L19" s="363" t="e">
        <f ca="1">mergeValue(A19) &amp;"."&amp; mergeValue(B19)</f>
        <v>#NAME?</v>
      </c>
      <c r="M19" s="353" t="s">
        <v>51</v>
      </c>
      <c r="N19" s="366"/>
      <c r="O19" s="492" t="str">
        <f>IF('[2]Перечень тарифов'!N33="","","" &amp; '[2]Перечень тарифов'!N33 &amp; "")</f>
        <v>город Курган, город Курган (37701000);</v>
      </c>
      <c r="P19" s="493"/>
      <c r="Q19" s="493"/>
      <c r="R19" s="493"/>
      <c r="S19" s="493"/>
      <c r="T19" s="493"/>
      <c r="U19" s="493"/>
      <c r="V19" s="494"/>
      <c r="W19" s="364" t="s">
        <v>189</v>
      </c>
      <c r="Y19" s="341"/>
      <c r="Z19" s="341" t="str">
        <f t="shared" si="0"/>
        <v>Территория действия тарифа</v>
      </c>
      <c r="AA19" s="341"/>
      <c r="AB19" s="341"/>
      <c r="AC19" s="341"/>
      <c r="AI19" s="340"/>
      <c r="AJ19" s="340"/>
    </row>
    <row r="20" spans="1:36">
      <c r="A20" s="491"/>
      <c r="B20" s="491"/>
      <c r="C20" s="491">
        <v>1</v>
      </c>
      <c r="D20" s="380"/>
      <c r="E20" s="382"/>
      <c r="F20" s="382"/>
      <c r="G20" s="382"/>
      <c r="H20" s="382"/>
      <c r="I20" s="383"/>
      <c r="J20" s="377"/>
      <c r="K20" s="379"/>
      <c r="L20" s="363" t="e">
        <f ca="1">mergeValue(A20) &amp;"."&amp; mergeValue(B20)&amp;"."&amp; mergeValue(C20)</f>
        <v>#NAME?</v>
      </c>
      <c r="M20" s="354"/>
      <c r="N20" s="366"/>
      <c r="O20" s="492"/>
      <c r="P20" s="493"/>
      <c r="Q20" s="493"/>
      <c r="R20" s="493"/>
      <c r="S20" s="493"/>
      <c r="T20" s="493"/>
      <c r="U20" s="493"/>
      <c r="V20" s="494"/>
      <c r="W20" s="364"/>
      <c r="Y20" s="341"/>
      <c r="Z20" s="341" t="str">
        <f t="shared" si="0"/>
        <v/>
      </c>
      <c r="AA20" s="341"/>
      <c r="AB20" s="341"/>
      <c r="AC20" s="341"/>
      <c r="AI20" s="340"/>
      <c r="AJ20" s="340"/>
    </row>
    <row r="21" spans="1:36">
      <c r="A21" s="491"/>
      <c r="B21" s="491"/>
      <c r="C21" s="491"/>
      <c r="D21" s="491">
        <v>1</v>
      </c>
      <c r="E21" s="382"/>
      <c r="F21" s="382"/>
      <c r="G21" s="382"/>
      <c r="H21" s="382"/>
      <c r="I21" s="383"/>
      <c r="J21" s="377"/>
      <c r="K21" s="379"/>
      <c r="L21" s="363" t="e">
        <f ca="1">mergeValue(A21) &amp;"."&amp; mergeValue(B21)&amp;"."&amp; mergeValue(C21)&amp;"."&amp; mergeValue(D21)</f>
        <v>#NAME?</v>
      </c>
      <c r="M21" s="355"/>
      <c r="N21" s="366"/>
      <c r="O21" s="492"/>
      <c r="P21" s="493"/>
      <c r="Q21" s="493"/>
      <c r="R21" s="493"/>
      <c r="S21" s="493"/>
      <c r="T21" s="493"/>
      <c r="U21" s="493"/>
      <c r="V21" s="494"/>
      <c r="W21" s="364"/>
      <c r="Y21" s="341"/>
      <c r="Z21" s="341" t="str">
        <f t="shared" si="0"/>
        <v/>
      </c>
      <c r="AA21" s="341"/>
      <c r="AB21" s="341"/>
      <c r="AC21" s="341"/>
      <c r="AI21" s="340"/>
      <c r="AJ21" s="340"/>
    </row>
    <row r="22" spans="1:36" ht="78.75">
      <c r="A22" s="491"/>
      <c r="B22" s="491"/>
      <c r="C22" s="491"/>
      <c r="D22" s="491"/>
      <c r="E22" s="491">
        <v>1</v>
      </c>
      <c r="F22" s="382"/>
      <c r="G22" s="382"/>
      <c r="H22" s="380">
        <v>1</v>
      </c>
      <c r="I22" s="491">
        <v>1</v>
      </c>
      <c r="J22" s="382"/>
      <c r="K22" s="384"/>
      <c r="L22" s="363" t="e">
        <f ca="1">mergeValue(A22) &amp;"."&amp; mergeValue(B22)&amp;"."&amp; mergeValue(C22)&amp;"."&amp; mergeValue(D22)&amp;"."&amp; mergeValue(E22)</f>
        <v>#NAME?</v>
      </c>
      <c r="M22" s="356" t="s">
        <v>191</v>
      </c>
      <c r="N22" s="366"/>
      <c r="O22" s="495" t="s">
        <v>204</v>
      </c>
      <c r="P22" s="496"/>
      <c r="Q22" s="496"/>
      <c r="R22" s="496"/>
      <c r="S22" s="496"/>
      <c r="T22" s="496"/>
      <c r="U22" s="496"/>
      <c r="V22" s="497"/>
      <c r="W22" s="364" t="s">
        <v>192</v>
      </c>
      <c r="Y22" s="341"/>
      <c r="Z22" s="341" t="str">
        <f t="shared" si="0"/>
        <v>Схема подключения теплопотребляющей установки к коллектору источника тепловой энергии</v>
      </c>
      <c r="AA22" s="341"/>
      <c r="AB22" s="341"/>
      <c r="AC22" s="341"/>
      <c r="AI22" s="340"/>
      <c r="AJ22" s="340"/>
    </row>
    <row r="23" spans="1:36" ht="33.75">
      <c r="A23" s="491"/>
      <c r="B23" s="491"/>
      <c r="C23" s="491"/>
      <c r="D23" s="491"/>
      <c r="E23" s="491"/>
      <c r="F23" s="491">
        <v>1</v>
      </c>
      <c r="G23" s="380"/>
      <c r="H23" s="380"/>
      <c r="I23" s="491"/>
      <c r="J23" s="491">
        <v>1</v>
      </c>
      <c r="K23" s="385"/>
      <c r="L23" s="363" t="e">
        <f ca="1">mergeValue(A23) &amp;"."&amp; mergeValue(B23)&amp;"."&amp; mergeValue(C23)&amp;"."&amp; mergeValue(D23)&amp;"."&amp; mergeValue(E23)&amp;"."&amp; mergeValue(F23)</f>
        <v>#NAME?</v>
      </c>
      <c r="M23" s="357" t="s">
        <v>193</v>
      </c>
      <c r="N23" s="366"/>
      <c r="O23" s="495" t="s">
        <v>201</v>
      </c>
      <c r="P23" s="496"/>
      <c r="Q23" s="496"/>
      <c r="R23" s="496"/>
      <c r="S23" s="496"/>
      <c r="T23" s="496"/>
      <c r="U23" s="496"/>
      <c r="V23" s="497"/>
      <c r="W23" s="364" t="s">
        <v>194</v>
      </c>
      <c r="Y23" s="341"/>
      <c r="Z23" s="341" t="str">
        <f t="shared" si="0"/>
        <v>Группа потребителей</v>
      </c>
      <c r="AA23" s="341"/>
      <c r="AB23" s="341"/>
      <c r="AC23" s="341"/>
      <c r="AI23" s="340"/>
      <c r="AJ23" s="340"/>
    </row>
    <row r="24" spans="1:36" ht="11.25">
      <c r="A24" s="491"/>
      <c r="B24" s="491"/>
      <c r="C24" s="491"/>
      <c r="D24" s="491"/>
      <c r="E24" s="491"/>
      <c r="F24" s="491"/>
      <c r="G24" s="380">
        <v>1</v>
      </c>
      <c r="H24" s="380"/>
      <c r="I24" s="491"/>
      <c r="J24" s="491"/>
      <c r="K24" s="385">
        <v>1</v>
      </c>
      <c r="L24" s="363" t="e">
        <f ca="1">mergeValue(A24) &amp;"."&amp; mergeValue(B24)&amp;"."&amp; mergeValue(C24)&amp;"."&amp; mergeValue(D24)&amp;"."&amp; mergeValue(E24)&amp;"."&amp; mergeValue(F24)&amp;"."&amp; mergeValue(G24)</f>
        <v>#NAME?</v>
      </c>
      <c r="M24" s="386" t="s">
        <v>195</v>
      </c>
      <c r="N24" s="366"/>
      <c r="O24" s="375">
        <v>4310.97</v>
      </c>
      <c r="P24" s="359"/>
      <c r="Q24" s="387"/>
      <c r="R24" s="498" t="s">
        <v>161</v>
      </c>
      <c r="S24" s="501" t="s">
        <v>50</v>
      </c>
      <c r="T24" s="498" t="s">
        <v>35</v>
      </c>
      <c r="U24" s="501" t="s">
        <v>4</v>
      </c>
      <c r="V24" s="359"/>
      <c r="W24" s="502" t="s">
        <v>196</v>
      </c>
      <c r="X24" s="340" t="e">
        <f ca="1">strCheckDate(O25:V25)</f>
        <v>#NAME?</v>
      </c>
      <c r="Y24" s="341"/>
      <c r="Z24" s="341" t="str">
        <f t="shared" si="0"/>
        <v>вода</v>
      </c>
      <c r="AA24" s="341"/>
      <c r="AB24" s="341"/>
      <c r="AC24" s="341"/>
      <c r="AI24" s="340"/>
      <c r="AJ24" s="340"/>
    </row>
    <row r="25" spans="1:36" ht="11.25">
      <c r="A25" s="491"/>
      <c r="B25" s="491"/>
      <c r="C25" s="491"/>
      <c r="D25" s="491"/>
      <c r="E25" s="491"/>
      <c r="F25" s="491"/>
      <c r="G25" s="380"/>
      <c r="H25" s="380"/>
      <c r="I25" s="491"/>
      <c r="J25" s="491"/>
      <c r="K25" s="385"/>
      <c r="L25" s="344"/>
      <c r="M25" s="366"/>
      <c r="N25" s="366"/>
      <c r="O25" s="359"/>
      <c r="P25" s="359"/>
      <c r="Q25" s="362" t="str">
        <f>R24 &amp; "-" &amp; T24</f>
        <v>01.05.2020-31.12.2020</v>
      </c>
      <c r="R25" s="499"/>
      <c r="S25" s="501"/>
      <c r="T25" s="499"/>
      <c r="U25" s="501"/>
      <c r="V25" s="359"/>
      <c r="W25" s="503"/>
      <c r="Y25" s="341"/>
      <c r="Z25" s="341" t="str">
        <f t="shared" si="0"/>
        <v/>
      </c>
      <c r="AA25" s="341"/>
      <c r="AB25" s="341"/>
      <c r="AC25" s="341"/>
      <c r="AI25" s="340"/>
      <c r="AJ25" s="340"/>
    </row>
    <row r="26" spans="1:36" ht="11.25">
      <c r="A26" s="491"/>
      <c r="B26" s="491"/>
      <c r="C26" s="491"/>
      <c r="D26" s="491"/>
      <c r="E26" s="491"/>
      <c r="F26" s="491"/>
      <c r="G26" s="382"/>
      <c r="H26" s="380"/>
      <c r="I26" s="491"/>
      <c r="J26" s="491"/>
      <c r="K26" s="384"/>
      <c r="L26" s="397"/>
      <c r="M26" s="398" t="s">
        <v>197</v>
      </c>
      <c r="N26" s="339"/>
      <c r="O26" s="339"/>
      <c r="P26" s="339"/>
      <c r="Q26" s="339"/>
      <c r="R26" s="339"/>
      <c r="S26" s="339"/>
      <c r="T26" s="339"/>
      <c r="U26" s="339"/>
      <c r="V26" s="358"/>
      <c r="W26" s="504"/>
      <c r="Y26" s="341"/>
      <c r="Z26" s="341" t="str">
        <f t="shared" si="0"/>
        <v>Добавить вид теплоносителя (параметры теплоносителя)</v>
      </c>
      <c r="AA26" s="341"/>
      <c r="AB26" s="341"/>
      <c r="AC26" s="341"/>
      <c r="AI26" s="340"/>
      <c r="AJ26" s="340"/>
    </row>
    <row r="27" spans="1:36" ht="33.75">
      <c r="A27" s="491"/>
      <c r="B27" s="491"/>
      <c r="C27" s="491"/>
      <c r="D27" s="491"/>
      <c r="E27" s="491"/>
      <c r="F27" s="491">
        <v>2</v>
      </c>
      <c r="G27" s="380"/>
      <c r="H27" s="380"/>
      <c r="I27" s="491"/>
      <c r="J27" s="500" t="s">
        <v>202</v>
      </c>
      <c r="K27" s="385"/>
      <c r="L27" s="363" t="e">
        <f ca="1">mergeValue(A27) &amp;"."&amp; mergeValue(B27)&amp;"."&amp; mergeValue(C27)&amp;"."&amp; mergeValue(D27)&amp;"."&amp; mergeValue(E27)&amp;"."&amp; mergeValue(F27)</f>
        <v>#NAME?</v>
      </c>
      <c r="M27" s="357" t="s">
        <v>193</v>
      </c>
      <c r="N27" s="366"/>
      <c r="O27" s="495" t="s">
        <v>203</v>
      </c>
      <c r="P27" s="496"/>
      <c r="Q27" s="496"/>
      <c r="R27" s="496"/>
      <c r="S27" s="496"/>
      <c r="T27" s="496"/>
      <c r="U27" s="496"/>
      <c r="V27" s="497"/>
      <c r="W27" s="364" t="s">
        <v>194</v>
      </c>
      <c r="Y27" s="341"/>
      <c r="Z27" s="341" t="str">
        <f t="shared" si="0"/>
        <v>Группа потребителей</v>
      </c>
      <c r="AA27" s="341"/>
      <c r="AB27" s="341"/>
      <c r="AC27" s="341"/>
      <c r="AI27" s="340"/>
      <c r="AJ27" s="340"/>
    </row>
    <row r="28" spans="1:36" ht="11.25">
      <c r="A28" s="491"/>
      <c r="B28" s="491"/>
      <c r="C28" s="491"/>
      <c r="D28" s="491"/>
      <c r="E28" s="491"/>
      <c r="F28" s="491"/>
      <c r="G28" s="380">
        <v>1</v>
      </c>
      <c r="H28" s="380"/>
      <c r="I28" s="491"/>
      <c r="J28" s="491"/>
      <c r="K28" s="385">
        <v>1</v>
      </c>
      <c r="L28" s="363" t="e">
        <f ca="1">mergeValue(A28) &amp;"."&amp; mergeValue(B28)&amp;"."&amp; mergeValue(C28)&amp;"."&amp; mergeValue(D28)&amp;"."&amp; mergeValue(E28)&amp;"."&amp; mergeValue(F28)&amp;"."&amp; mergeValue(G28)</f>
        <v>#NAME?</v>
      </c>
      <c r="M28" s="386" t="s">
        <v>195</v>
      </c>
      <c r="N28" s="366"/>
      <c r="O28" s="375">
        <f>O24*1.2</f>
        <v>5173.1639999999998</v>
      </c>
      <c r="P28" s="359"/>
      <c r="Q28" s="387"/>
      <c r="R28" s="498" t="s">
        <v>161</v>
      </c>
      <c r="S28" s="501" t="s">
        <v>50</v>
      </c>
      <c r="T28" s="498" t="s">
        <v>35</v>
      </c>
      <c r="U28" s="501" t="s">
        <v>4</v>
      </c>
      <c r="V28" s="359"/>
      <c r="W28" s="502" t="s">
        <v>196</v>
      </c>
      <c r="X28" s="340" t="e">
        <f ca="1">strCheckDate(O29:V29)</f>
        <v>#NAME?</v>
      </c>
      <c r="Y28" s="341"/>
      <c r="Z28" s="341" t="str">
        <f t="shared" si="0"/>
        <v>вода</v>
      </c>
      <c r="AA28" s="341"/>
      <c r="AB28" s="341"/>
      <c r="AC28" s="341"/>
      <c r="AI28" s="340"/>
      <c r="AJ28" s="340"/>
    </row>
    <row r="29" spans="1:36" ht="11.25">
      <c r="A29" s="491"/>
      <c r="B29" s="491"/>
      <c r="C29" s="491"/>
      <c r="D29" s="491"/>
      <c r="E29" s="491"/>
      <c r="F29" s="491"/>
      <c r="G29" s="380"/>
      <c r="H29" s="380"/>
      <c r="I29" s="491"/>
      <c r="J29" s="491"/>
      <c r="K29" s="385"/>
      <c r="L29" s="344"/>
      <c r="M29" s="366"/>
      <c r="N29" s="366"/>
      <c r="O29" s="359"/>
      <c r="P29" s="359"/>
      <c r="Q29" s="362" t="str">
        <f>R28 &amp; "-" &amp; T28</f>
        <v>01.05.2020-31.12.2020</v>
      </c>
      <c r="R29" s="499"/>
      <c r="S29" s="501"/>
      <c r="T29" s="499"/>
      <c r="U29" s="501"/>
      <c r="V29" s="359"/>
      <c r="W29" s="503"/>
      <c r="Y29" s="341"/>
      <c r="Z29" s="341" t="str">
        <f t="shared" si="0"/>
        <v/>
      </c>
      <c r="AA29" s="341"/>
      <c r="AB29" s="341"/>
      <c r="AC29" s="341"/>
      <c r="AI29" s="340"/>
      <c r="AJ29" s="340"/>
    </row>
    <row r="30" spans="1:36" ht="11.25">
      <c r="A30" s="491"/>
      <c r="B30" s="491"/>
      <c r="C30" s="491"/>
      <c r="D30" s="491"/>
      <c r="E30" s="491"/>
      <c r="F30" s="491"/>
      <c r="G30" s="382"/>
      <c r="H30" s="380"/>
      <c r="I30" s="491"/>
      <c r="J30" s="491"/>
      <c r="K30" s="384"/>
      <c r="L30" s="397"/>
      <c r="M30" s="398" t="s">
        <v>197</v>
      </c>
      <c r="N30" s="339"/>
      <c r="O30" s="339"/>
      <c r="P30" s="339"/>
      <c r="Q30" s="339"/>
      <c r="R30" s="339"/>
      <c r="S30" s="339"/>
      <c r="T30" s="339"/>
      <c r="U30" s="339"/>
      <c r="V30" s="358"/>
      <c r="W30" s="504"/>
      <c r="Y30" s="341"/>
      <c r="Z30" s="341" t="str">
        <f t="shared" si="0"/>
        <v>Добавить вид теплоносителя (параметры теплоносителя)</v>
      </c>
      <c r="AA30" s="341"/>
      <c r="AB30" s="341"/>
      <c r="AC30" s="341"/>
      <c r="AI30" s="340"/>
      <c r="AJ30" s="340"/>
    </row>
    <row r="31" spans="1:36" ht="11.25">
      <c r="A31" s="491"/>
      <c r="B31" s="491"/>
      <c r="C31" s="491"/>
      <c r="D31" s="491"/>
      <c r="E31" s="491"/>
      <c r="F31" s="382"/>
      <c r="G31" s="382"/>
      <c r="H31" s="380"/>
      <c r="I31" s="491"/>
      <c r="J31" s="382"/>
      <c r="K31" s="384"/>
      <c r="L31" s="397"/>
      <c r="M31" s="399" t="s">
        <v>198</v>
      </c>
      <c r="N31" s="339"/>
      <c r="O31" s="339"/>
      <c r="P31" s="339"/>
      <c r="Q31" s="339"/>
      <c r="R31" s="339"/>
      <c r="S31" s="339"/>
      <c r="T31" s="339"/>
      <c r="U31" s="360"/>
      <c r="V31" s="339"/>
      <c r="W31" s="374"/>
      <c r="Y31" s="341"/>
      <c r="Z31" s="341" t="str">
        <f t="shared" si="0"/>
        <v>Добавить группу потребителей</v>
      </c>
      <c r="AA31" s="341"/>
      <c r="AB31" s="341"/>
      <c r="AC31" s="341"/>
      <c r="AI31" s="340"/>
      <c r="AJ31" s="340"/>
    </row>
    <row r="32" spans="1:36">
      <c r="A32" s="491"/>
      <c r="B32" s="491"/>
      <c r="C32" s="491"/>
      <c r="D32" s="491"/>
      <c r="E32" s="400" t="s">
        <v>190</v>
      </c>
      <c r="F32" s="382"/>
      <c r="G32" s="382"/>
      <c r="H32" s="382"/>
      <c r="I32" s="395"/>
      <c r="J32" s="401"/>
      <c r="K32" s="396"/>
      <c r="L32" s="397"/>
      <c r="M32" s="402" t="s">
        <v>199</v>
      </c>
      <c r="N32" s="339"/>
      <c r="O32" s="339"/>
      <c r="P32" s="339"/>
      <c r="Q32" s="339"/>
      <c r="R32" s="339"/>
      <c r="S32" s="339"/>
      <c r="T32" s="339"/>
      <c r="U32" s="360"/>
      <c r="V32" s="339"/>
      <c r="W32" s="374"/>
      <c r="Y32" s="341"/>
      <c r="Z32" s="341" t="str">
        <f t="shared" si="0"/>
        <v>Добавить схему подключения</v>
      </c>
      <c r="AA32" s="341"/>
      <c r="AB32" s="341"/>
      <c r="AC32" s="341"/>
      <c r="AI32" s="340"/>
      <c r="AJ32" s="340"/>
    </row>
    <row r="33" spans="1:34" ht="11.25">
      <c r="A33" s="334"/>
      <c r="B33" s="334"/>
      <c r="C33" s="334"/>
      <c r="D33" s="334"/>
      <c r="E33" s="334"/>
      <c r="F33" s="334"/>
      <c r="G33" s="334"/>
      <c r="H33" s="334"/>
      <c r="I33" s="334"/>
      <c r="J33" s="334"/>
      <c r="K33" s="334"/>
      <c r="X33" s="334"/>
      <c r="Y33" s="334"/>
      <c r="Z33" s="334"/>
      <c r="AA33" s="334"/>
      <c r="AB33" s="334"/>
      <c r="AC33" s="334"/>
      <c r="AD33" s="334"/>
      <c r="AE33" s="334"/>
      <c r="AF33" s="334"/>
      <c r="AG33" s="334"/>
      <c r="AH33" s="334"/>
    </row>
    <row r="34" spans="1:34">
      <c r="L34" s="333">
        <v>1</v>
      </c>
      <c r="M34" s="459" t="s">
        <v>200</v>
      </c>
      <c r="N34" s="459"/>
      <c r="O34" s="459"/>
      <c r="P34" s="459"/>
      <c r="Q34" s="459"/>
      <c r="R34" s="459"/>
      <c r="S34" s="459"/>
      <c r="T34" s="459"/>
      <c r="U34" s="459"/>
      <c r="V34" s="459"/>
      <c r="W34" s="459"/>
    </row>
  </sheetData>
  <mergeCells count="47">
    <mergeCell ref="M34:W34"/>
    <mergeCell ref="S24:S25"/>
    <mergeCell ref="T24:T25"/>
    <mergeCell ref="U24:U25"/>
    <mergeCell ref="W24:W26"/>
    <mergeCell ref="W28:W30"/>
    <mergeCell ref="J27:J30"/>
    <mergeCell ref="O27:V27"/>
    <mergeCell ref="R28:R29"/>
    <mergeCell ref="S28:S29"/>
    <mergeCell ref="T28:T29"/>
    <mergeCell ref="U28:U29"/>
    <mergeCell ref="A18:A32"/>
    <mergeCell ref="O18:V18"/>
    <mergeCell ref="B19:B32"/>
    <mergeCell ref="O19:V19"/>
    <mergeCell ref="C20:C32"/>
    <mergeCell ref="O20:V20"/>
    <mergeCell ref="D21:D32"/>
    <mergeCell ref="O21:V21"/>
    <mergeCell ref="E22:E31"/>
    <mergeCell ref="I22:I31"/>
    <mergeCell ref="O22:V22"/>
    <mergeCell ref="F23:F26"/>
    <mergeCell ref="J23:J26"/>
    <mergeCell ref="O23:V23"/>
    <mergeCell ref="R24:R25"/>
    <mergeCell ref="F27:F30"/>
    <mergeCell ref="S17:T17"/>
    <mergeCell ref="O12:U12"/>
    <mergeCell ref="L13:V13"/>
    <mergeCell ref="W13:W16"/>
    <mergeCell ref="L14:L16"/>
    <mergeCell ref="M14:M16"/>
    <mergeCell ref="O14:T14"/>
    <mergeCell ref="U14:U16"/>
    <mergeCell ref="V14:V16"/>
    <mergeCell ref="O15:O16"/>
    <mergeCell ref="P15:Q15"/>
    <mergeCell ref="R15:T15"/>
    <mergeCell ref="S16:T16"/>
    <mergeCell ref="L11:M11"/>
    <mergeCell ref="L5:T5"/>
    <mergeCell ref="O7:T7"/>
    <mergeCell ref="O8:T8"/>
    <mergeCell ref="O9:T9"/>
    <mergeCell ref="O10:T10"/>
  </mergeCells>
  <dataValidations count="10">
    <dataValidation type="decimal" allowBlank="1" showErrorMessage="1" errorTitle="Ошибка" error="Допускается ввод только действительных чисел!" sqref="O24 O28">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7 O23:V23">
      <formula1>kind_of_cons</formula1>
    </dataValidation>
    <dataValidation type="list" allowBlank="1" showInputMessage="1" showErrorMessage="1" errorTitle="Ошибка" error="Выберите значение из списка" sqref="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formula1>kind_of_scheme_in</formula1>
    </dataValidation>
    <dataValidation type="textLength" operator="lessThanOrEqual" allowBlank="1" showInputMessage="1" showErrorMessage="1" errorTitle="Ошибка" error="Допускается ввод не более 900 символов!" sqref="WWE983058:WWE983065 WMI983058:WMI983065 W65554:W65561 JS65554:JS65561 TO65554:TO65561 ADK65554:ADK65561 ANG65554:ANG65561 AXC65554:AXC65561 BGY65554:BGY65561 BQU65554:BQU65561 CAQ65554:CAQ65561 CKM65554:CKM65561 CUI65554:CUI65561 DEE65554:DEE65561 DOA65554:DOA65561 DXW65554:DXW65561 EHS65554:EHS65561 ERO65554:ERO65561 FBK65554:FBK65561 FLG65554:FLG65561 FVC65554:FVC65561 GEY65554:GEY65561 GOU65554:GOU65561 GYQ65554:GYQ65561 HIM65554:HIM65561 HSI65554:HSI65561 ICE65554:ICE65561 IMA65554:IMA65561 IVW65554:IVW65561 JFS65554:JFS65561 JPO65554:JPO65561 JZK65554:JZK65561 KJG65554:KJG65561 KTC65554:KTC65561 LCY65554:LCY65561 LMU65554:LMU65561 LWQ65554:LWQ65561 MGM65554:MGM65561 MQI65554:MQI65561 NAE65554:NAE65561 NKA65554:NKA65561 NTW65554:NTW65561 ODS65554:ODS65561 ONO65554:ONO65561 OXK65554:OXK65561 PHG65554:PHG65561 PRC65554:PRC65561 QAY65554:QAY65561 QKU65554:QKU65561 QUQ65554:QUQ65561 REM65554:REM65561 ROI65554:ROI65561 RYE65554:RYE65561 SIA65554:SIA65561 SRW65554:SRW65561 TBS65554:TBS65561 TLO65554:TLO65561 TVK65554:TVK65561 UFG65554:UFG65561 UPC65554:UPC65561 UYY65554:UYY65561 VIU65554:VIU65561 VSQ65554:VSQ65561 WCM65554:WCM65561 WMI65554:WMI65561 WWE65554:WWE65561 W131090:W131097 JS131090:JS131097 TO131090:TO131097 ADK131090:ADK131097 ANG131090:ANG131097 AXC131090:AXC131097 BGY131090:BGY131097 BQU131090:BQU131097 CAQ131090:CAQ131097 CKM131090:CKM131097 CUI131090:CUI131097 DEE131090:DEE131097 DOA131090:DOA131097 DXW131090:DXW131097 EHS131090:EHS131097 ERO131090:ERO131097 FBK131090:FBK131097 FLG131090:FLG131097 FVC131090:FVC131097 GEY131090:GEY131097 GOU131090:GOU131097 GYQ131090:GYQ131097 HIM131090:HIM131097 HSI131090:HSI131097 ICE131090:ICE131097 IMA131090:IMA131097 IVW131090:IVW131097 JFS131090:JFS131097 JPO131090:JPO131097 JZK131090:JZK131097 KJG131090:KJG131097 KTC131090:KTC131097 LCY131090:LCY131097 LMU131090:LMU131097 LWQ131090:LWQ131097 MGM131090:MGM131097 MQI131090:MQI131097 NAE131090:NAE131097 NKA131090:NKA131097 NTW131090:NTW131097 ODS131090:ODS131097 ONO131090:ONO131097 OXK131090:OXK131097 PHG131090:PHG131097 PRC131090:PRC131097 QAY131090:QAY131097 QKU131090:QKU131097 QUQ131090:QUQ131097 REM131090:REM131097 ROI131090:ROI131097 RYE131090:RYE131097 SIA131090:SIA131097 SRW131090:SRW131097 TBS131090:TBS131097 TLO131090:TLO131097 TVK131090:TVK131097 UFG131090:UFG131097 UPC131090:UPC131097 UYY131090:UYY131097 VIU131090:VIU131097 VSQ131090:VSQ131097 WCM131090:WCM131097 WMI131090:WMI131097 WWE131090:WWE131097 W196626:W196633 JS196626:JS196633 TO196626:TO196633 ADK196626:ADK196633 ANG196626:ANG196633 AXC196626:AXC196633 BGY196626:BGY196633 BQU196626:BQU196633 CAQ196626:CAQ196633 CKM196626:CKM196633 CUI196626:CUI196633 DEE196626:DEE196633 DOA196626:DOA196633 DXW196626:DXW196633 EHS196626:EHS196633 ERO196626:ERO196633 FBK196626:FBK196633 FLG196626:FLG196633 FVC196626:FVC196633 GEY196626:GEY196633 GOU196626:GOU196633 GYQ196626:GYQ196633 HIM196626:HIM196633 HSI196626:HSI196633 ICE196626:ICE196633 IMA196626:IMA196633 IVW196626:IVW196633 JFS196626:JFS196633 JPO196626:JPO196633 JZK196626:JZK196633 KJG196626:KJG196633 KTC196626:KTC196633 LCY196626:LCY196633 LMU196626:LMU196633 LWQ196626:LWQ196633 MGM196626:MGM196633 MQI196626:MQI196633 NAE196626:NAE196633 NKA196626:NKA196633 NTW196626:NTW196633 ODS196626:ODS196633 ONO196626:ONO196633 OXK196626:OXK196633 PHG196626:PHG196633 PRC196626:PRC196633 QAY196626:QAY196633 QKU196626:QKU196633 QUQ196626:QUQ196633 REM196626:REM196633 ROI196626:ROI196633 RYE196626:RYE196633 SIA196626:SIA196633 SRW196626:SRW196633 TBS196626:TBS196633 TLO196626:TLO196633 TVK196626:TVK196633 UFG196626:UFG196633 UPC196626:UPC196633 UYY196626:UYY196633 VIU196626:VIU196633 VSQ196626:VSQ196633 WCM196626:WCM196633 WMI196626:WMI196633 WWE196626:WWE196633 W262162:W262169 JS262162:JS262169 TO262162:TO262169 ADK262162:ADK262169 ANG262162:ANG262169 AXC262162:AXC262169 BGY262162:BGY262169 BQU262162:BQU262169 CAQ262162:CAQ262169 CKM262162:CKM262169 CUI262162:CUI262169 DEE262162:DEE262169 DOA262162:DOA262169 DXW262162:DXW262169 EHS262162:EHS262169 ERO262162:ERO262169 FBK262162:FBK262169 FLG262162:FLG262169 FVC262162:FVC262169 GEY262162:GEY262169 GOU262162:GOU262169 GYQ262162:GYQ262169 HIM262162:HIM262169 HSI262162:HSI262169 ICE262162:ICE262169 IMA262162:IMA262169 IVW262162:IVW262169 JFS262162:JFS262169 JPO262162:JPO262169 JZK262162:JZK262169 KJG262162:KJG262169 KTC262162:KTC262169 LCY262162:LCY262169 LMU262162:LMU262169 LWQ262162:LWQ262169 MGM262162:MGM262169 MQI262162:MQI262169 NAE262162:NAE262169 NKA262162:NKA262169 NTW262162:NTW262169 ODS262162:ODS262169 ONO262162:ONO262169 OXK262162:OXK262169 PHG262162:PHG262169 PRC262162:PRC262169 QAY262162:QAY262169 QKU262162:QKU262169 QUQ262162:QUQ262169 REM262162:REM262169 ROI262162:ROI262169 RYE262162:RYE262169 SIA262162:SIA262169 SRW262162:SRW262169 TBS262162:TBS262169 TLO262162:TLO262169 TVK262162:TVK262169 UFG262162:UFG262169 UPC262162:UPC262169 UYY262162:UYY262169 VIU262162:VIU262169 VSQ262162:VSQ262169 WCM262162:WCM262169 WMI262162:WMI262169 WWE262162:WWE262169 W327698:W327705 JS327698:JS327705 TO327698:TO327705 ADK327698:ADK327705 ANG327698:ANG327705 AXC327698:AXC327705 BGY327698:BGY327705 BQU327698:BQU327705 CAQ327698:CAQ327705 CKM327698:CKM327705 CUI327698:CUI327705 DEE327698:DEE327705 DOA327698:DOA327705 DXW327698:DXW327705 EHS327698:EHS327705 ERO327698:ERO327705 FBK327698:FBK327705 FLG327698:FLG327705 FVC327698:FVC327705 GEY327698:GEY327705 GOU327698:GOU327705 GYQ327698:GYQ327705 HIM327698:HIM327705 HSI327698:HSI327705 ICE327698:ICE327705 IMA327698:IMA327705 IVW327698:IVW327705 JFS327698:JFS327705 JPO327698:JPO327705 JZK327698:JZK327705 KJG327698:KJG327705 KTC327698:KTC327705 LCY327698:LCY327705 LMU327698:LMU327705 LWQ327698:LWQ327705 MGM327698:MGM327705 MQI327698:MQI327705 NAE327698:NAE327705 NKA327698:NKA327705 NTW327698:NTW327705 ODS327698:ODS327705 ONO327698:ONO327705 OXK327698:OXK327705 PHG327698:PHG327705 PRC327698:PRC327705 QAY327698:QAY327705 QKU327698:QKU327705 QUQ327698:QUQ327705 REM327698:REM327705 ROI327698:ROI327705 RYE327698:RYE327705 SIA327698:SIA327705 SRW327698:SRW327705 TBS327698:TBS327705 TLO327698:TLO327705 TVK327698:TVK327705 UFG327698:UFG327705 UPC327698:UPC327705 UYY327698:UYY327705 VIU327698:VIU327705 VSQ327698:VSQ327705 WCM327698:WCM327705 WMI327698:WMI327705 WWE327698:WWE327705 W393234:W393241 JS393234:JS393241 TO393234:TO393241 ADK393234:ADK393241 ANG393234:ANG393241 AXC393234:AXC393241 BGY393234:BGY393241 BQU393234:BQU393241 CAQ393234:CAQ393241 CKM393234:CKM393241 CUI393234:CUI393241 DEE393234:DEE393241 DOA393234:DOA393241 DXW393234:DXW393241 EHS393234:EHS393241 ERO393234:ERO393241 FBK393234:FBK393241 FLG393234:FLG393241 FVC393234:FVC393241 GEY393234:GEY393241 GOU393234:GOU393241 GYQ393234:GYQ393241 HIM393234:HIM393241 HSI393234:HSI393241 ICE393234:ICE393241 IMA393234:IMA393241 IVW393234:IVW393241 JFS393234:JFS393241 JPO393234:JPO393241 JZK393234:JZK393241 KJG393234:KJG393241 KTC393234:KTC393241 LCY393234:LCY393241 LMU393234:LMU393241 LWQ393234:LWQ393241 MGM393234:MGM393241 MQI393234:MQI393241 NAE393234:NAE393241 NKA393234:NKA393241 NTW393234:NTW393241 ODS393234:ODS393241 ONO393234:ONO393241 OXK393234:OXK393241 PHG393234:PHG393241 PRC393234:PRC393241 QAY393234:QAY393241 QKU393234:QKU393241 QUQ393234:QUQ393241 REM393234:REM393241 ROI393234:ROI393241 RYE393234:RYE393241 SIA393234:SIA393241 SRW393234:SRW393241 TBS393234:TBS393241 TLO393234:TLO393241 TVK393234:TVK393241 UFG393234:UFG393241 UPC393234:UPC393241 UYY393234:UYY393241 VIU393234:VIU393241 VSQ393234:VSQ393241 WCM393234:WCM393241 WMI393234:WMI393241 WWE393234:WWE393241 W458770:W458777 JS458770:JS458777 TO458770:TO458777 ADK458770:ADK458777 ANG458770:ANG458777 AXC458770:AXC458777 BGY458770:BGY458777 BQU458770:BQU458777 CAQ458770:CAQ458777 CKM458770:CKM458777 CUI458770:CUI458777 DEE458770:DEE458777 DOA458770:DOA458777 DXW458770:DXW458777 EHS458770:EHS458777 ERO458770:ERO458777 FBK458770:FBK458777 FLG458770:FLG458777 FVC458770:FVC458777 GEY458770:GEY458777 GOU458770:GOU458777 GYQ458770:GYQ458777 HIM458770:HIM458777 HSI458770:HSI458777 ICE458770:ICE458777 IMA458770:IMA458777 IVW458770:IVW458777 JFS458770:JFS458777 JPO458770:JPO458777 JZK458770:JZK458777 KJG458770:KJG458777 KTC458770:KTC458777 LCY458770:LCY458777 LMU458770:LMU458777 LWQ458770:LWQ458777 MGM458770:MGM458777 MQI458770:MQI458777 NAE458770:NAE458777 NKA458770:NKA458777 NTW458770:NTW458777 ODS458770:ODS458777 ONO458770:ONO458777 OXK458770:OXK458777 PHG458770:PHG458777 PRC458770:PRC458777 QAY458770:QAY458777 QKU458770:QKU458777 QUQ458770:QUQ458777 REM458770:REM458777 ROI458770:ROI458777 RYE458770:RYE458777 SIA458770:SIA458777 SRW458770:SRW458777 TBS458770:TBS458777 TLO458770:TLO458777 TVK458770:TVK458777 UFG458770:UFG458777 UPC458770:UPC458777 UYY458770:UYY458777 VIU458770:VIU458777 VSQ458770:VSQ458777 WCM458770:WCM458777 WMI458770:WMI458777 WWE458770:WWE458777 W524306:W524313 JS524306:JS524313 TO524306:TO524313 ADK524306:ADK524313 ANG524306:ANG524313 AXC524306:AXC524313 BGY524306:BGY524313 BQU524306:BQU524313 CAQ524306:CAQ524313 CKM524306:CKM524313 CUI524306:CUI524313 DEE524306:DEE524313 DOA524306:DOA524313 DXW524306:DXW524313 EHS524306:EHS524313 ERO524306:ERO524313 FBK524306:FBK524313 FLG524306:FLG524313 FVC524306:FVC524313 GEY524306:GEY524313 GOU524306:GOU524313 GYQ524306:GYQ524313 HIM524306:HIM524313 HSI524306:HSI524313 ICE524306:ICE524313 IMA524306:IMA524313 IVW524306:IVW524313 JFS524306:JFS524313 JPO524306:JPO524313 JZK524306:JZK524313 KJG524306:KJG524313 KTC524306:KTC524313 LCY524306:LCY524313 LMU524306:LMU524313 LWQ524306:LWQ524313 MGM524306:MGM524313 MQI524306:MQI524313 NAE524306:NAE524313 NKA524306:NKA524313 NTW524306:NTW524313 ODS524306:ODS524313 ONO524306:ONO524313 OXK524306:OXK524313 PHG524306:PHG524313 PRC524306:PRC524313 QAY524306:QAY524313 QKU524306:QKU524313 QUQ524306:QUQ524313 REM524306:REM524313 ROI524306:ROI524313 RYE524306:RYE524313 SIA524306:SIA524313 SRW524306:SRW524313 TBS524306:TBS524313 TLO524306:TLO524313 TVK524306:TVK524313 UFG524306:UFG524313 UPC524306:UPC524313 UYY524306:UYY524313 VIU524306:VIU524313 VSQ524306:VSQ524313 WCM524306:WCM524313 WMI524306:WMI524313 WWE524306:WWE524313 W589842:W589849 JS589842:JS589849 TO589842:TO589849 ADK589842:ADK589849 ANG589842:ANG589849 AXC589842:AXC589849 BGY589842:BGY589849 BQU589842:BQU589849 CAQ589842:CAQ589849 CKM589842:CKM589849 CUI589842:CUI589849 DEE589842:DEE589849 DOA589842:DOA589849 DXW589842:DXW589849 EHS589842:EHS589849 ERO589842:ERO589849 FBK589842:FBK589849 FLG589842:FLG589849 FVC589842:FVC589849 GEY589842:GEY589849 GOU589842:GOU589849 GYQ589842:GYQ589849 HIM589842:HIM589849 HSI589842:HSI589849 ICE589842:ICE589849 IMA589842:IMA589849 IVW589842:IVW589849 JFS589842:JFS589849 JPO589842:JPO589849 JZK589842:JZK589849 KJG589842:KJG589849 KTC589842:KTC589849 LCY589842:LCY589849 LMU589842:LMU589849 LWQ589842:LWQ589849 MGM589842:MGM589849 MQI589842:MQI589849 NAE589842:NAE589849 NKA589842:NKA589849 NTW589842:NTW589849 ODS589842:ODS589849 ONO589842:ONO589849 OXK589842:OXK589849 PHG589842:PHG589849 PRC589842:PRC589849 QAY589842:QAY589849 QKU589842:QKU589849 QUQ589842:QUQ589849 REM589842:REM589849 ROI589842:ROI589849 RYE589842:RYE589849 SIA589842:SIA589849 SRW589842:SRW589849 TBS589842:TBS589849 TLO589842:TLO589849 TVK589842:TVK589849 UFG589842:UFG589849 UPC589842:UPC589849 UYY589842:UYY589849 VIU589842:VIU589849 VSQ589842:VSQ589849 WCM589842:WCM589849 WMI589842:WMI589849 WWE589842:WWE589849 W655378:W655385 JS655378:JS655385 TO655378:TO655385 ADK655378:ADK655385 ANG655378:ANG655385 AXC655378:AXC655385 BGY655378:BGY655385 BQU655378:BQU655385 CAQ655378:CAQ655385 CKM655378:CKM655385 CUI655378:CUI655385 DEE655378:DEE655385 DOA655378:DOA655385 DXW655378:DXW655385 EHS655378:EHS655385 ERO655378:ERO655385 FBK655378:FBK655385 FLG655378:FLG655385 FVC655378:FVC655385 GEY655378:GEY655385 GOU655378:GOU655385 GYQ655378:GYQ655385 HIM655378:HIM655385 HSI655378:HSI655385 ICE655378:ICE655385 IMA655378:IMA655385 IVW655378:IVW655385 JFS655378:JFS655385 JPO655378:JPO655385 JZK655378:JZK655385 KJG655378:KJG655385 KTC655378:KTC655385 LCY655378:LCY655385 LMU655378:LMU655385 LWQ655378:LWQ655385 MGM655378:MGM655385 MQI655378:MQI655385 NAE655378:NAE655385 NKA655378:NKA655385 NTW655378:NTW655385 ODS655378:ODS655385 ONO655378:ONO655385 OXK655378:OXK655385 PHG655378:PHG655385 PRC655378:PRC655385 QAY655378:QAY655385 QKU655378:QKU655385 QUQ655378:QUQ655385 REM655378:REM655385 ROI655378:ROI655385 RYE655378:RYE655385 SIA655378:SIA655385 SRW655378:SRW655385 TBS655378:TBS655385 TLO655378:TLO655385 TVK655378:TVK655385 UFG655378:UFG655385 UPC655378:UPC655385 UYY655378:UYY655385 VIU655378:VIU655385 VSQ655378:VSQ655385 WCM655378:WCM655385 WMI655378:WMI655385 WWE655378:WWE655385 W720914:W720921 JS720914:JS720921 TO720914:TO720921 ADK720914:ADK720921 ANG720914:ANG720921 AXC720914:AXC720921 BGY720914:BGY720921 BQU720914:BQU720921 CAQ720914:CAQ720921 CKM720914:CKM720921 CUI720914:CUI720921 DEE720914:DEE720921 DOA720914:DOA720921 DXW720914:DXW720921 EHS720914:EHS720921 ERO720914:ERO720921 FBK720914:FBK720921 FLG720914:FLG720921 FVC720914:FVC720921 GEY720914:GEY720921 GOU720914:GOU720921 GYQ720914:GYQ720921 HIM720914:HIM720921 HSI720914:HSI720921 ICE720914:ICE720921 IMA720914:IMA720921 IVW720914:IVW720921 JFS720914:JFS720921 JPO720914:JPO720921 JZK720914:JZK720921 KJG720914:KJG720921 KTC720914:KTC720921 LCY720914:LCY720921 LMU720914:LMU720921 LWQ720914:LWQ720921 MGM720914:MGM720921 MQI720914:MQI720921 NAE720914:NAE720921 NKA720914:NKA720921 NTW720914:NTW720921 ODS720914:ODS720921 ONO720914:ONO720921 OXK720914:OXK720921 PHG720914:PHG720921 PRC720914:PRC720921 QAY720914:QAY720921 QKU720914:QKU720921 QUQ720914:QUQ720921 REM720914:REM720921 ROI720914:ROI720921 RYE720914:RYE720921 SIA720914:SIA720921 SRW720914:SRW720921 TBS720914:TBS720921 TLO720914:TLO720921 TVK720914:TVK720921 UFG720914:UFG720921 UPC720914:UPC720921 UYY720914:UYY720921 VIU720914:VIU720921 VSQ720914:VSQ720921 WCM720914:WCM720921 WMI720914:WMI720921 WWE720914:WWE720921 W786450:W786457 JS786450:JS786457 TO786450:TO786457 ADK786450:ADK786457 ANG786450:ANG786457 AXC786450:AXC786457 BGY786450:BGY786457 BQU786450:BQU786457 CAQ786450:CAQ786457 CKM786450:CKM786457 CUI786450:CUI786457 DEE786450:DEE786457 DOA786450:DOA786457 DXW786450:DXW786457 EHS786450:EHS786457 ERO786450:ERO786457 FBK786450:FBK786457 FLG786450:FLG786457 FVC786450:FVC786457 GEY786450:GEY786457 GOU786450:GOU786457 GYQ786450:GYQ786457 HIM786450:HIM786457 HSI786450:HSI786457 ICE786450:ICE786457 IMA786450:IMA786457 IVW786450:IVW786457 JFS786450:JFS786457 JPO786450:JPO786457 JZK786450:JZK786457 KJG786450:KJG786457 KTC786450:KTC786457 LCY786450:LCY786457 LMU786450:LMU786457 LWQ786450:LWQ786457 MGM786450:MGM786457 MQI786450:MQI786457 NAE786450:NAE786457 NKA786450:NKA786457 NTW786450:NTW786457 ODS786450:ODS786457 ONO786450:ONO786457 OXK786450:OXK786457 PHG786450:PHG786457 PRC786450:PRC786457 QAY786450:QAY786457 QKU786450:QKU786457 QUQ786450:QUQ786457 REM786450:REM786457 ROI786450:ROI786457 RYE786450:RYE786457 SIA786450:SIA786457 SRW786450:SRW786457 TBS786450:TBS786457 TLO786450:TLO786457 TVK786450:TVK786457 UFG786450:UFG786457 UPC786450:UPC786457 UYY786450:UYY786457 VIU786450:VIU786457 VSQ786450:VSQ786457 WCM786450:WCM786457 WMI786450:WMI786457 WWE786450:WWE786457 W851986:W851993 JS851986:JS851993 TO851986:TO851993 ADK851986:ADK851993 ANG851986:ANG851993 AXC851986:AXC851993 BGY851986:BGY851993 BQU851986:BQU851993 CAQ851986:CAQ851993 CKM851986:CKM851993 CUI851986:CUI851993 DEE851986:DEE851993 DOA851986:DOA851993 DXW851986:DXW851993 EHS851986:EHS851993 ERO851986:ERO851993 FBK851986:FBK851993 FLG851986:FLG851993 FVC851986:FVC851993 GEY851986:GEY851993 GOU851986:GOU851993 GYQ851986:GYQ851993 HIM851986:HIM851993 HSI851986:HSI851993 ICE851986:ICE851993 IMA851986:IMA851993 IVW851986:IVW851993 JFS851986:JFS851993 JPO851986:JPO851993 JZK851986:JZK851993 KJG851986:KJG851993 KTC851986:KTC851993 LCY851986:LCY851993 LMU851986:LMU851993 LWQ851986:LWQ851993 MGM851986:MGM851993 MQI851986:MQI851993 NAE851986:NAE851993 NKA851986:NKA851993 NTW851986:NTW851993 ODS851986:ODS851993 ONO851986:ONO851993 OXK851986:OXK851993 PHG851986:PHG851993 PRC851986:PRC851993 QAY851986:QAY851993 QKU851986:QKU851993 QUQ851986:QUQ851993 REM851986:REM851993 ROI851986:ROI851993 RYE851986:RYE851993 SIA851986:SIA851993 SRW851986:SRW851993 TBS851986:TBS851993 TLO851986:TLO851993 TVK851986:TVK851993 UFG851986:UFG851993 UPC851986:UPC851993 UYY851986:UYY851993 VIU851986:VIU851993 VSQ851986:VSQ851993 WCM851986:WCM851993 WMI851986:WMI851993 WWE851986:WWE851993 W917522:W917529 JS917522:JS917529 TO917522:TO917529 ADK917522:ADK917529 ANG917522:ANG917529 AXC917522:AXC917529 BGY917522:BGY917529 BQU917522:BQU917529 CAQ917522:CAQ917529 CKM917522:CKM917529 CUI917522:CUI917529 DEE917522:DEE917529 DOA917522:DOA917529 DXW917522:DXW917529 EHS917522:EHS917529 ERO917522:ERO917529 FBK917522:FBK917529 FLG917522:FLG917529 FVC917522:FVC917529 GEY917522:GEY917529 GOU917522:GOU917529 GYQ917522:GYQ917529 HIM917522:HIM917529 HSI917522:HSI917529 ICE917522:ICE917529 IMA917522:IMA917529 IVW917522:IVW917529 JFS917522:JFS917529 JPO917522:JPO917529 JZK917522:JZK917529 KJG917522:KJG917529 KTC917522:KTC917529 LCY917522:LCY917529 LMU917522:LMU917529 LWQ917522:LWQ917529 MGM917522:MGM917529 MQI917522:MQI917529 NAE917522:NAE917529 NKA917522:NKA917529 NTW917522:NTW917529 ODS917522:ODS917529 ONO917522:ONO917529 OXK917522:OXK917529 PHG917522:PHG917529 PRC917522:PRC917529 QAY917522:QAY917529 QKU917522:QKU917529 QUQ917522:QUQ917529 REM917522:REM917529 ROI917522:ROI917529 RYE917522:RYE917529 SIA917522:SIA917529 SRW917522:SRW917529 TBS917522:TBS917529 TLO917522:TLO917529 TVK917522:TVK917529 UFG917522:UFG917529 UPC917522:UPC917529 UYY917522:UYY917529 VIU917522:VIU917529 VSQ917522:VSQ917529 WCM917522:WCM917529 WMI917522:WMI917529 WWE917522:WWE917529 W983058:W983065 JS983058:JS983065 TO983058:TO983065 ADK983058:ADK983065 ANG983058:ANG983065 AXC983058:AXC983065 BGY983058:BGY983065 BQU983058:BQU983065 CAQ983058:CAQ983065 CKM983058:CKM983065 CUI983058:CUI983065 DEE983058:DEE983065 DOA983058:DOA983065 DXW983058:DXW983065 EHS983058:EHS983065 ERO983058:ERO983065 FBK983058:FBK983065 FLG983058:FLG983065 FVC983058:FVC983065 GEY983058:GEY983065 GOU983058:GOU983065 GYQ983058:GYQ983065 HIM983058:HIM983065 HSI983058:HSI983065 ICE983058:ICE983065 IMA983058:IMA983065 IVW983058:IVW983065 JFS983058:JFS983065 JPO983058:JPO983065 JZK983058:JZK983065 KJG983058:KJG983065 KTC983058:KTC983065 LCY983058:LCY983065 LMU983058:LMU983065 LWQ983058:LWQ983065 MGM983058:MGM983065 MQI983058:MQI983065 NAE983058:NAE983065 NKA983058:NKA983065 NTW983058:NTW983065 ODS983058:ODS983065 ONO983058:ONO983065 OXK983058:OXK983065 PHG983058:PHG983065 PRC983058:PRC983065 QAY983058:QAY983065 QKU983058:QKU983065 QUQ983058:QUQ983065 REM983058:REM983065 ROI983058:ROI983065 RYE983058:RYE983065 SIA983058:SIA983065 SRW983058:SRW983065 TBS983058:TBS983065 TLO983058:TLO983065 TVK983058:TVK983065 UFG983058:UFG983065 UPC983058:UPC983065 UYY983058:UYY983065 VIU983058:VIU983065 VSQ983058:VSQ983065 WCM983058:WCM983065 WWE18:WWE25 WMI18:WMI25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WE27:WWE29 WMI27:WMI29 JS27:JS29 TO27:TO29 ADK27:ADK29 ANG27:ANG29 AXC27:AXC29 BGY27:BGY29 BQU27:BQU29 CAQ27:CAQ29 CKM27:CKM29 CUI27:CUI29 DEE27:DEE29 DOA27:DOA29 DXW27:DXW29 EHS27:EHS29 ERO27:ERO29 FBK27:FBK29 FLG27:FLG29 FVC27:FVC29 GEY27:GEY29 GOU27:GOU29 GYQ27:GYQ29 HIM27:HIM29 HSI27:HSI29 ICE27:ICE29 IMA27:IMA29 IVW27:IVW29 JFS27:JFS29 JPO27:JPO29 JZK27:JZK29 KJG27:KJG29 KTC27:KTC29 LCY27:LCY29 LMU27:LMU29 LWQ27:LWQ29 MGM27:MGM29 MQI27:MQI29 NAE27:NAE29 NKA27:NKA29 NTW27:NTW29 ODS27:ODS29 ONO27:ONO29 OXK27:OXK29 PHG27:PHG29 PRC27:PRC29 QAY27:QAY29 QKU27:QKU29 QUQ27:QUQ29 REM27:REM29 ROI27:ROI29 RYE27:RYE29 SIA27:SIA29 SRW27:SRW29 TBS27:TBS29 TLO27:TLO29 TVK27:TVK29 UFG27:UFG29 UPC27:UPC29 UYY27:UYY29 VIU27:VIU29 VSQ27:VSQ29 WCM27:WCM29">
      <formula1>900</formula1>
    </dataValidation>
    <dataValidation type="list" allowBlank="1" showInputMessage="1" errorTitle="Ошибка" error="Выберите значение из списка" prompt="Выберите значение из списка" sqref="JK65559:JR65559 TG65559:TN65559 ADC65559:ADJ65559 AMY65559:ANF65559 AWU65559:AXB65559 BGQ65559:BGX65559 BQM65559:BQT65559 CAI65559:CAP65559 CKE65559:CKL65559 CUA65559:CUH65559 DDW65559:DED65559 DNS65559:DNZ65559 DXO65559:DXV65559 EHK65559:EHR65559 ERG65559:ERN65559 FBC65559:FBJ65559 FKY65559:FLF65559 FUU65559:FVB65559 GEQ65559:GEX65559 GOM65559:GOT65559 GYI65559:GYP65559 HIE65559:HIL65559 HSA65559:HSH65559 IBW65559:ICD65559 ILS65559:ILZ65559 IVO65559:IVV65559 JFK65559:JFR65559 JPG65559:JPN65559 JZC65559:JZJ65559 KIY65559:KJF65559 KSU65559:KTB65559 LCQ65559:LCX65559 LMM65559:LMT65559 LWI65559:LWP65559 MGE65559:MGL65559 MQA65559:MQH65559 MZW65559:NAD65559 NJS65559:NJZ65559 NTO65559:NTV65559 ODK65559:ODR65559 ONG65559:ONN65559 OXC65559:OXJ65559 PGY65559:PHF65559 PQU65559:PRB65559 QAQ65559:QAX65559 QKM65559:QKT65559 QUI65559:QUP65559 REE65559:REL65559 ROA65559:ROH65559 RXW65559:RYD65559 SHS65559:SHZ65559 SRO65559:SRV65559 TBK65559:TBR65559 TLG65559:TLN65559 TVC65559:TVJ65559 UEY65559:UFF65559 UOU65559:UPB65559 UYQ65559:UYX65559 VIM65559:VIT65559 VSI65559:VSP65559 WCE65559:WCL65559 WMA65559:WMH65559 WVW65559:WWD65559 JK131095:JR131095 TG131095:TN131095 ADC131095:ADJ131095 AMY131095:ANF131095 AWU131095:AXB131095 BGQ131095:BGX131095 BQM131095:BQT131095 CAI131095:CAP131095 CKE131095:CKL131095 CUA131095:CUH131095 DDW131095:DED131095 DNS131095:DNZ131095 DXO131095:DXV131095 EHK131095:EHR131095 ERG131095:ERN131095 FBC131095:FBJ131095 FKY131095:FLF131095 FUU131095:FVB131095 GEQ131095:GEX131095 GOM131095:GOT131095 GYI131095:GYP131095 HIE131095:HIL131095 HSA131095:HSH131095 IBW131095:ICD131095 ILS131095:ILZ131095 IVO131095:IVV131095 JFK131095:JFR131095 JPG131095:JPN131095 JZC131095:JZJ131095 KIY131095:KJF131095 KSU131095:KTB131095 LCQ131095:LCX131095 LMM131095:LMT131095 LWI131095:LWP131095 MGE131095:MGL131095 MQA131095:MQH131095 MZW131095:NAD131095 NJS131095:NJZ131095 NTO131095:NTV131095 ODK131095:ODR131095 ONG131095:ONN131095 OXC131095:OXJ131095 PGY131095:PHF131095 PQU131095:PRB131095 QAQ131095:QAX131095 QKM131095:QKT131095 QUI131095:QUP131095 REE131095:REL131095 ROA131095:ROH131095 RXW131095:RYD131095 SHS131095:SHZ131095 SRO131095:SRV131095 TBK131095:TBR131095 TLG131095:TLN131095 TVC131095:TVJ131095 UEY131095:UFF131095 UOU131095:UPB131095 UYQ131095:UYX131095 VIM131095:VIT131095 VSI131095:VSP131095 WCE131095:WCL131095 WMA131095:WMH131095 WVW131095:WWD131095 JK196631:JR196631 TG196631:TN196631 ADC196631:ADJ196631 AMY196631:ANF196631 AWU196631:AXB196631 BGQ196631:BGX196631 BQM196631:BQT196631 CAI196631:CAP196631 CKE196631:CKL196631 CUA196631:CUH196631 DDW196631:DED196631 DNS196631:DNZ196631 DXO196631:DXV196631 EHK196631:EHR196631 ERG196631:ERN196631 FBC196631:FBJ196631 FKY196631:FLF196631 FUU196631:FVB196631 GEQ196631:GEX196631 GOM196631:GOT196631 GYI196631:GYP196631 HIE196631:HIL196631 HSA196631:HSH196631 IBW196631:ICD196631 ILS196631:ILZ196631 IVO196631:IVV196631 JFK196631:JFR196631 JPG196631:JPN196631 JZC196631:JZJ196631 KIY196631:KJF196631 KSU196631:KTB196631 LCQ196631:LCX196631 LMM196631:LMT196631 LWI196631:LWP196631 MGE196631:MGL196631 MQA196631:MQH196631 MZW196631:NAD196631 NJS196631:NJZ196631 NTO196631:NTV196631 ODK196631:ODR196631 ONG196631:ONN196631 OXC196631:OXJ196631 PGY196631:PHF196631 PQU196631:PRB196631 QAQ196631:QAX196631 QKM196631:QKT196631 QUI196631:QUP196631 REE196631:REL196631 ROA196631:ROH196631 RXW196631:RYD196631 SHS196631:SHZ196631 SRO196631:SRV196631 TBK196631:TBR196631 TLG196631:TLN196631 TVC196631:TVJ196631 UEY196631:UFF196631 UOU196631:UPB196631 UYQ196631:UYX196631 VIM196631:VIT196631 VSI196631:VSP196631 WCE196631:WCL196631 WMA196631:WMH196631 WVW196631:WWD196631 JK262167:JR262167 TG262167:TN262167 ADC262167:ADJ262167 AMY262167:ANF262167 AWU262167:AXB262167 BGQ262167:BGX262167 BQM262167:BQT262167 CAI262167:CAP262167 CKE262167:CKL262167 CUA262167:CUH262167 DDW262167:DED262167 DNS262167:DNZ262167 DXO262167:DXV262167 EHK262167:EHR262167 ERG262167:ERN262167 FBC262167:FBJ262167 FKY262167:FLF262167 FUU262167:FVB262167 GEQ262167:GEX262167 GOM262167:GOT262167 GYI262167:GYP262167 HIE262167:HIL262167 HSA262167:HSH262167 IBW262167:ICD262167 ILS262167:ILZ262167 IVO262167:IVV262167 JFK262167:JFR262167 JPG262167:JPN262167 JZC262167:JZJ262167 KIY262167:KJF262167 KSU262167:KTB262167 LCQ262167:LCX262167 LMM262167:LMT262167 LWI262167:LWP262167 MGE262167:MGL262167 MQA262167:MQH262167 MZW262167:NAD262167 NJS262167:NJZ262167 NTO262167:NTV262167 ODK262167:ODR262167 ONG262167:ONN262167 OXC262167:OXJ262167 PGY262167:PHF262167 PQU262167:PRB262167 QAQ262167:QAX262167 QKM262167:QKT262167 QUI262167:QUP262167 REE262167:REL262167 ROA262167:ROH262167 RXW262167:RYD262167 SHS262167:SHZ262167 SRO262167:SRV262167 TBK262167:TBR262167 TLG262167:TLN262167 TVC262167:TVJ262167 UEY262167:UFF262167 UOU262167:UPB262167 UYQ262167:UYX262167 VIM262167:VIT262167 VSI262167:VSP262167 WCE262167:WCL262167 WMA262167:WMH262167 WVW262167:WWD262167 JK327703:JR327703 TG327703:TN327703 ADC327703:ADJ327703 AMY327703:ANF327703 AWU327703:AXB327703 BGQ327703:BGX327703 BQM327703:BQT327703 CAI327703:CAP327703 CKE327703:CKL327703 CUA327703:CUH327703 DDW327703:DED327703 DNS327703:DNZ327703 DXO327703:DXV327703 EHK327703:EHR327703 ERG327703:ERN327703 FBC327703:FBJ327703 FKY327703:FLF327703 FUU327703:FVB327703 GEQ327703:GEX327703 GOM327703:GOT327703 GYI327703:GYP327703 HIE327703:HIL327703 HSA327703:HSH327703 IBW327703:ICD327703 ILS327703:ILZ327703 IVO327703:IVV327703 JFK327703:JFR327703 JPG327703:JPN327703 JZC327703:JZJ327703 KIY327703:KJF327703 KSU327703:KTB327703 LCQ327703:LCX327703 LMM327703:LMT327703 LWI327703:LWP327703 MGE327703:MGL327703 MQA327703:MQH327703 MZW327703:NAD327703 NJS327703:NJZ327703 NTO327703:NTV327703 ODK327703:ODR327703 ONG327703:ONN327703 OXC327703:OXJ327703 PGY327703:PHF327703 PQU327703:PRB327703 QAQ327703:QAX327703 QKM327703:QKT327703 QUI327703:QUP327703 REE327703:REL327703 ROA327703:ROH327703 RXW327703:RYD327703 SHS327703:SHZ327703 SRO327703:SRV327703 TBK327703:TBR327703 TLG327703:TLN327703 TVC327703:TVJ327703 UEY327703:UFF327703 UOU327703:UPB327703 UYQ327703:UYX327703 VIM327703:VIT327703 VSI327703:VSP327703 WCE327703:WCL327703 WMA327703:WMH327703 WVW327703:WWD327703 JK393239:JR393239 TG393239:TN393239 ADC393239:ADJ393239 AMY393239:ANF393239 AWU393239:AXB393239 BGQ393239:BGX393239 BQM393239:BQT393239 CAI393239:CAP393239 CKE393239:CKL393239 CUA393239:CUH393239 DDW393239:DED393239 DNS393239:DNZ393239 DXO393239:DXV393239 EHK393239:EHR393239 ERG393239:ERN393239 FBC393239:FBJ393239 FKY393239:FLF393239 FUU393239:FVB393239 GEQ393239:GEX393239 GOM393239:GOT393239 GYI393239:GYP393239 HIE393239:HIL393239 HSA393239:HSH393239 IBW393239:ICD393239 ILS393239:ILZ393239 IVO393239:IVV393239 JFK393239:JFR393239 JPG393239:JPN393239 JZC393239:JZJ393239 KIY393239:KJF393239 KSU393239:KTB393239 LCQ393239:LCX393239 LMM393239:LMT393239 LWI393239:LWP393239 MGE393239:MGL393239 MQA393239:MQH393239 MZW393239:NAD393239 NJS393239:NJZ393239 NTO393239:NTV393239 ODK393239:ODR393239 ONG393239:ONN393239 OXC393239:OXJ393239 PGY393239:PHF393239 PQU393239:PRB393239 QAQ393239:QAX393239 QKM393239:QKT393239 QUI393239:QUP393239 REE393239:REL393239 ROA393239:ROH393239 RXW393239:RYD393239 SHS393239:SHZ393239 SRO393239:SRV393239 TBK393239:TBR393239 TLG393239:TLN393239 TVC393239:TVJ393239 UEY393239:UFF393239 UOU393239:UPB393239 UYQ393239:UYX393239 VIM393239:VIT393239 VSI393239:VSP393239 WCE393239:WCL393239 WMA393239:WMH393239 WVW393239:WWD393239 JK458775:JR458775 TG458775:TN458775 ADC458775:ADJ458775 AMY458775:ANF458775 AWU458775:AXB458775 BGQ458775:BGX458775 BQM458775:BQT458775 CAI458775:CAP458775 CKE458775:CKL458775 CUA458775:CUH458775 DDW458775:DED458775 DNS458775:DNZ458775 DXO458775:DXV458775 EHK458775:EHR458775 ERG458775:ERN458775 FBC458775:FBJ458775 FKY458775:FLF458775 FUU458775:FVB458775 GEQ458775:GEX458775 GOM458775:GOT458775 GYI458775:GYP458775 HIE458775:HIL458775 HSA458775:HSH458775 IBW458775:ICD458775 ILS458775:ILZ458775 IVO458775:IVV458775 JFK458775:JFR458775 JPG458775:JPN458775 JZC458775:JZJ458775 KIY458775:KJF458775 KSU458775:KTB458775 LCQ458775:LCX458775 LMM458775:LMT458775 LWI458775:LWP458775 MGE458775:MGL458775 MQA458775:MQH458775 MZW458775:NAD458775 NJS458775:NJZ458775 NTO458775:NTV458775 ODK458775:ODR458775 ONG458775:ONN458775 OXC458775:OXJ458775 PGY458775:PHF458775 PQU458775:PRB458775 QAQ458775:QAX458775 QKM458775:QKT458775 QUI458775:QUP458775 REE458775:REL458775 ROA458775:ROH458775 RXW458775:RYD458775 SHS458775:SHZ458775 SRO458775:SRV458775 TBK458775:TBR458775 TLG458775:TLN458775 TVC458775:TVJ458775 UEY458775:UFF458775 UOU458775:UPB458775 UYQ458775:UYX458775 VIM458775:VIT458775 VSI458775:VSP458775 WCE458775:WCL458775 WMA458775:WMH458775 WVW458775:WWD458775 JK524311:JR524311 TG524311:TN524311 ADC524311:ADJ524311 AMY524311:ANF524311 AWU524311:AXB524311 BGQ524311:BGX524311 BQM524311:BQT524311 CAI524311:CAP524311 CKE524311:CKL524311 CUA524311:CUH524311 DDW524311:DED524311 DNS524311:DNZ524311 DXO524311:DXV524311 EHK524311:EHR524311 ERG524311:ERN524311 FBC524311:FBJ524311 FKY524311:FLF524311 FUU524311:FVB524311 GEQ524311:GEX524311 GOM524311:GOT524311 GYI524311:GYP524311 HIE524311:HIL524311 HSA524311:HSH524311 IBW524311:ICD524311 ILS524311:ILZ524311 IVO524311:IVV524311 JFK524311:JFR524311 JPG524311:JPN524311 JZC524311:JZJ524311 KIY524311:KJF524311 KSU524311:KTB524311 LCQ524311:LCX524311 LMM524311:LMT524311 LWI524311:LWP524311 MGE524311:MGL524311 MQA524311:MQH524311 MZW524311:NAD524311 NJS524311:NJZ524311 NTO524311:NTV524311 ODK524311:ODR524311 ONG524311:ONN524311 OXC524311:OXJ524311 PGY524311:PHF524311 PQU524311:PRB524311 QAQ524311:QAX524311 QKM524311:QKT524311 QUI524311:QUP524311 REE524311:REL524311 ROA524311:ROH524311 RXW524311:RYD524311 SHS524311:SHZ524311 SRO524311:SRV524311 TBK524311:TBR524311 TLG524311:TLN524311 TVC524311:TVJ524311 UEY524311:UFF524311 UOU524311:UPB524311 UYQ524311:UYX524311 VIM524311:VIT524311 VSI524311:VSP524311 WCE524311:WCL524311 WMA524311:WMH524311 WVW524311:WWD524311 JK589847:JR589847 TG589847:TN589847 ADC589847:ADJ589847 AMY589847:ANF589847 AWU589847:AXB589847 BGQ589847:BGX589847 BQM589847:BQT589847 CAI589847:CAP589847 CKE589847:CKL589847 CUA589847:CUH589847 DDW589847:DED589847 DNS589847:DNZ589847 DXO589847:DXV589847 EHK589847:EHR589847 ERG589847:ERN589847 FBC589847:FBJ589847 FKY589847:FLF589847 FUU589847:FVB589847 GEQ589847:GEX589847 GOM589847:GOT589847 GYI589847:GYP589847 HIE589847:HIL589847 HSA589847:HSH589847 IBW589847:ICD589847 ILS589847:ILZ589847 IVO589847:IVV589847 JFK589847:JFR589847 JPG589847:JPN589847 JZC589847:JZJ589847 KIY589847:KJF589847 KSU589847:KTB589847 LCQ589847:LCX589847 LMM589847:LMT589847 LWI589847:LWP589847 MGE589847:MGL589847 MQA589847:MQH589847 MZW589847:NAD589847 NJS589847:NJZ589847 NTO589847:NTV589847 ODK589847:ODR589847 ONG589847:ONN589847 OXC589847:OXJ589847 PGY589847:PHF589847 PQU589847:PRB589847 QAQ589847:QAX589847 QKM589847:QKT589847 QUI589847:QUP589847 REE589847:REL589847 ROA589847:ROH589847 RXW589847:RYD589847 SHS589847:SHZ589847 SRO589847:SRV589847 TBK589847:TBR589847 TLG589847:TLN589847 TVC589847:TVJ589847 UEY589847:UFF589847 UOU589847:UPB589847 UYQ589847:UYX589847 VIM589847:VIT589847 VSI589847:VSP589847 WCE589847:WCL589847 WMA589847:WMH589847 WVW589847:WWD589847 JK655383:JR655383 TG655383:TN655383 ADC655383:ADJ655383 AMY655383:ANF655383 AWU655383:AXB655383 BGQ655383:BGX655383 BQM655383:BQT655383 CAI655383:CAP655383 CKE655383:CKL655383 CUA655383:CUH655383 DDW655383:DED655383 DNS655383:DNZ655383 DXO655383:DXV655383 EHK655383:EHR655383 ERG655383:ERN655383 FBC655383:FBJ655383 FKY655383:FLF655383 FUU655383:FVB655383 GEQ655383:GEX655383 GOM655383:GOT655383 GYI655383:GYP655383 HIE655383:HIL655383 HSA655383:HSH655383 IBW655383:ICD655383 ILS655383:ILZ655383 IVO655383:IVV655383 JFK655383:JFR655383 JPG655383:JPN655383 JZC655383:JZJ655383 KIY655383:KJF655383 KSU655383:KTB655383 LCQ655383:LCX655383 LMM655383:LMT655383 LWI655383:LWP655383 MGE655383:MGL655383 MQA655383:MQH655383 MZW655383:NAD655383 NJS655383:NJZ655383 NTO655383:NTV655383 ODK655383:ODR655383 ONG655383:ONN655383 OXC655383:OXJ655383 PGY655383:PHF655383 PQU655383:PRB655383 QAQ655383:QAX655383 QKM655383:QKT655383 QUI655383:QUP655383 REE655383:REL655383 ROA655383:ROH655383 RXW655383:RYD655383 SHS655383:SHZ655383 SRO655383:SRV655383 TBK655383:TBR655383 TLG655383:TLN655383 TVC655383:TVJ655383 UEY655383:UFF655383 UOU655383:UPB655383 UYQ655383:UYX655383 VIM655383:VIT655383 VSI655383:VSP655383 WCE655383:WCL655383 WMA655383:WMH655383 WVW655383:WWD655383 JK720919:JR720919 TG720919:TN720919 ADC720919:ADJ720919 AMY720919:ANF720919 AWU720919:AXB720919 BGQ720919:BGX720919 BQM720919:BQT720919 CAI720919:CAP720919 CKE720919:CKL720919 CUA720919:CUH720919 DDW720919:DED720919 DNS720919:DNZ720919 DXO720919:DXV720919 EHK720919:EHR720919 ERG720919:ERN720919 FBC720919:FBJ720919 FKY720919:FLF720919 FUU720919:FVB720919 GEQ720919:GEX720919 GOM720919:GOT720919 GYI720919:GYP720919 HIE720919:HIL720919 HSA720919:HSH720919 IBW720919:ICD720919 ILS720919:ILZ720919 IVO720919:IVV720919 JFK720919:JFR720919 JPG720919:JPN720919 JZC720919:JZJ720919 KIY720919:KJF720919 KSU720919:KTB720919 LCQ720919:LCX720919 LMM720919:LMT720919 LWI720919:LWP720919 MGE720919:MGL720919 MQA720919:MQH720919 MZW720919:NAD720919 NJS720919:NJZ720919 NTO720919:NTV720919 ODK720919:ODR720919 ONG720919:ONN720919 OXC720919:OXJ720919 PGY720919:PHF720919 PQU720919:PRB720919 QAQ720919:QAX720919 QKM720919:QKT720919 QUI720919:QUP720919 REE720919:REL720919 ROA720919:ROH720919 RXW720919:RYD720919 SHS720919:SHZ720919 SRO720919:SRV720919 TBK720919:TBR720919 TLG720919:TLN720919 TVC720919:TVJ720919 UEY720919:UFF720919 UOU720919:UPB720919 UYQ720919:UYX720919 VIM720919:VIT720919 VSI720919:VSP720919 WCE720919:WCL720919 WMA720919:WMH720919 WVW720919:WWD720919 JK786455:JR786455 TG786455:TN786455 ADC786455:ADJ786455 AMY786455:ANF786455 AWU786455:AXB786455 BGQ786455:BGX786455 BQM786455:BQT786455 CAI786455:CAP786455 CKE786455:CKL786455 CUA786455:CUH786455 DDW786455:DED786455 DNS786455:DNZ786455 DXO786455:DXV786455 EHK786455:EHR786455 ERG786455:ERN786455 FBC786455:FBJ786455 FKY786455:FLF786455 FUU786455:FVB786455 GEQ786455:GEX786455 GOM786455:GOT786455 GYI786455:GYP786455 HIE786455:HIL786455 HSA786455:HSH786455 IBW786455:ICD786455 ILS786455:ILZ786455 IVO786455:IVV786455 JFK786455:JFR786455 JPG786455:JPN786455 JZC786455:JZJ786455 KIY786455:KJF786455 KSU786455:KTB786455 LCQ786455:LCX786455 LMM786455:LMT786455 LWI786455:LWP786455 MGE786455:MGL786455 MQA786455:MQH786455 MZW786455:NAD786455 NJS786455:NJZ786455 NTO786455:NTV786455 ODK786455:ODR786455 ONG786455:ONN786455 OXC786455:OXJ786455 PGY786455:PHF786455 PQU786455:PRB786455 QAQ786455:QAX786455 QKM786455:QKT786455 QUI786455:QUP786455 REE786455:REL786455 ROA786455:ROH786455 RXW786455:RYD786455 SHS786455:SHZ786455 SRO786455:SRV786455 TBK786455:TBR786455 TLG786455:TLN786455 TVC786455:TVJ786455 UEY786455:UFF786455 UOU786455:UPB786455 UYQ786455:UYX786455 VIM786455:VIT786455 VSI786455:VSP786455 WCE786455:WCL786455 WMA786455:WMH786455 WVW786455:WWD786455 JK851991:JR851991 TG851991:TN851991 ADC851991:ADJ851991 AMY851991:ANF851991 AWU851991:AXB851991 BGQ851991:BGX851991 BQM851991:BQT851991 CAI851991:CAP851991 CKE851991:CKL851991 CUA851991:CUH851991 DDW851991:DED851991 DNS851991:DNZ851991 DXO851991:DXV851991 EHK851991:EHR851991 ERG851991:ERN851991 FBC851991:FBJ851991 FKY851991:FLF851991 FUU851991:FVB851991 GEQ851991:GEX851991 GOM851991:GOT851991 GYI851991:GYP851991 HIE851991:HIL851991 HSA851991:HSH851991 IBW851991:ICD851991 ILS851991:ILZ851991 IVO851991:IVV851991 JFK851991:JFR851991 JPG851991:JPN851991 JZC851991:JZJ851991 KIY851991:KJF851991 KSU851991:KTB851991 LCQ851991:LCX851991 LMM851991:LMT851991 LWI851991:LWP851991 MGE851991:MGL851991 MQA851991:MQH851991 MZW851991:NAD851991 NJS851991:NJZ851991 NTO851991:NTV851991 ODK851991:ODR851991 ONG851991:ONN851991 OXC851991:OXJ851991 PGY851991:PHF851991 PQU851991:PRB851991 QAQ851991:QAX851991 QKM851991:QKT851991 QUI851991:QUP851991 REE851991:REL851991 ROA851991:ROH851991 RXW851991:RYD851991 SHS851991:SHZ851991 SRO851991:SRV851991 TBK851991:TBR851991 TLG851991:TLN851991 TVC851991:TVJ851991 UEY851991:UFF851991 UOU851991:UPB851991 UYQ851991:UYX851991 VIM851991:VIT851991 VSI851991:VSP851991 WCE851991:WCL851991 WMA851991:WMH851991 WVW851991:WWD851991 JK917527:JR917527 TG917527:TN917527 ADC917527:ADJ917527 AMY917527:ANF917527 AWU917527:AXB917527 BGQ917527:BGX917527 BQM917527:BQT917527 CAI917527:CAP917527 CKE917527:CKL917527 CUA917527:CUH917527 DDW917527:DED917527 DNS917527:DNZ917527 DXO917527:DXV917527 EHK917527:EHR917527 ERG917527:ERN917527 FBC917527:FBJ917527 FKY917527:FLF917527 FUU917527:FVB917527 GEQ917527:GEX917527 GOM917527:GOT917527 GYI917527:GYP917527 HIE917527:HIL917527 HSA917527:HSH917527 IBW917527:ICD917527 ILS917527:ILZ917527 IVO917527:IVV917527 JFK917527:JFR917527 JPG917527:JPN917527 JZC917527:JZJ917527 KIY917527:KJF917527 KSU917527:KTB917527 LCQ917527:LCX917527 LMM917527:LMT917527 LWI917527:LWP917527 MGE917527:MGL917527 MQA917527:MQH917527 MZW917527:NAD917527 NJS917527:NJZ917527 NTO917527:NTV917527 ODK917527:ODR917527 ONG917527:ONN917527 OXC917527:OXJ917527 PGY917527:PHF917527 PQU917527:PRB917527 QAQ917527:QAX917527 QKM917527:QKT917527 QUI917527:QUP917527 REE917527:REL917527 ROA917527:ROH917527 RXW917527:RYD917527 SHS917527:SHZ917527 SRO917527:SRV917527 TBK917527:TBR917527 TLG917527:TLN917527 TVC917527:TVJ917527 UEY917527:UFF917527 UOU917527:UPB917527 UYQ917527:UYX917527 VIM917527:VIT917527 VSI917527:VSP917527 WCE917527:WCL917527 WMA917527:WMH917527 WVW917527:WWD917527 WVW983063:WWD983063 JK983063:JR983063 TG983063:TN983063 ADC983063:ADJ983063 AMY983063:ANF983063 AWU983063:AXB983063 BGQ983063:BGX983063 BQM983063:BQT983063 CAI983063:CAP983063 CKE983063:CKL983063 CUA983063:CUH983063 DDW983063:DED983063 DNS983063:DNZ983063 DXO983063:DXV983063 EHK983063:EHR983063 ERG983063:ERN983063 FBC983063:FBJ983063 FKY983063:FLF983063 FUU983063:FVB983063 GEQ983063:GEX983063 GOM983063:GOT983063 GYI983063:GYP983063 HIE983063:HIL983063 HSA983063:HSH983063 IBW983063:ICD983063 ILS983063:ILZ983063 IVO983063:IVV983063 JFK983063:JFR983063 JPG983063:JPN983063 JZC983063:JZJ983063 KIY983063:KJF983063 KSU983063:KTB983063 LCQ983063:LCX983063 LMM983063:LMT983063 LWI983063:LWP983063 MGE983063:MGL983063 MQA983063:MQH983063 MZW983063:NAD983063 NJS983063:NJZ983063 NTO983063:NTV983063 ODK983063:ODR983063 ONG983063:ONN983063 OXC983063:OXJ983063 PGY983063:PHF983063 PQU983063:PRB983063 QAQ983063:QAX983063 QKM983063:QKT983063 QUI983063:QUP983063 REE983063:REL983063 ROA983063:ROH983063 RXW983063:RYD983063 SHS983063:SHZ983063 SRO983063:SRV983063 TBK983063:TBR983063 TLG983063:TLN983063 TVC983063:TVJ983063 UEY983063:UFF983063 UOU983063:UPB983063 UYQ983063:UYX983063 VIM983063:VIT983063 VSI983063:VSP983063 WCE983063:WCL983063 WMA983063:WMH983063 WCE23:WCL23 VSI23:VSP23 UYQ23:UYX23 VIM23:VIT23 UEY23:UFF23 WVW23:WWD23 WMA23:WMH23 UOU23:UPB23 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WCE27:WCL27 VSI27:VSP27 UYQ27:UYX27 VIM27:VIT27 UEY27:UFF27 WVW27:WWD27 WMA27:WMH27 UOU27:UPB27 JK27:JR27 TG27:TN27 ADC27:ADJ27 AMY27:ANF27 AWU27:AXB27 BGQ27:BGX27 BQM27:BQT27 CAI27:CAP27 CKE27:CKL27 CUA27:CUH27 DDW27:DED27 DNS27:DNZ27 DXO27:DXV27 EHK27:EHR27 ERG27:ERN27 FBC27:FBJ27 FKY27:FLF27 FUU27:FVB27 GEQ27:GEX27 GOM27:GOT27 GYI27:GYP27 HIE27:HIL27 HSA27:HSH27 IBW27:ICD27 ILS27:ILZ27 IVO27:IVV27 JFK27:JFR27 JPG27:JPN27 JZC27:JZJ27 KIY27:KJF27 KSU27:KTB27 LCQ27:LCX27 LMM27:LMT27 LWI27:LWP27 MGE27:MGL27 MQA27:MQH27 MZW27:NAD27 NJS27:NJZ27 NTO27:NTV27 ODK27:ODR27 ONG27:ONN27 OXC27:OXJ27 PGY27:PHF27 PQU27:PRB27 QAQ27:QAX27 QKM27:QKT27 QUI27:QUP27 REE27:REL27 ROA27:ROH27 RXW27:RYD27 SHS27:SHZ27 SRO27:SRV27 TBK27:TBR27 TLG27:TLN27 TVC27:TVJ27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TE24 ADA24 AMW24 AWS24 M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JI28 TE28 ADA28 AMW28 AWS28 M28 WVU28 WLY28 WCC28 VSG28 VIK28 UYO28 UOS28 UEW28 TVA28 TLE28 TBI28 SRM28 SHQ28 RXU28 RNY28 REC28 QUG28 QKK28 QAO28 PQS28 PGW28 OXA28 ONE28 ODI28 NTM28 NJQ28 MZU28 MPY28 MGC28 LWG28 LMK28 LCO28 KSS28 KIW28 JZA28 JPE28 JFI28 IVM28 ILQ28 IBU28 HRY28 HIC28 GYG28 GOK28 GEO28 FUS28 FKW28 FBA28 ERE28 EHI28 DXM28 DNQ28 DDU28 CTY28 CKC28 CAG28 BQK28 BGO28">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N65560 TJ65560 ADF65560 ANB65560 AWX65560 BGT65560 BQP65560 CAL65560 CKH65560 CUD65560 DDZ65560 DNV65560 DXR65560 EHN65560 ERJ65560 FBF65560 FLB65560 FUX65560 GET65560 GOP65560 GYL65560 HIH65560 HSD65560 IBZ65560 ILV65560 IVR65560 JFN65560 JPJ65560 JZF65560 KJB65560 KSX65560 LCT65560 LMP65560 LWL65560 MGH65560 MQD65560 MZZ65560 NJV65560 NTR65560 ODN65560 ONJ65560 OXF65560 PHB65560 PQX65560 QAT65560 QKP65560 QUL65560 REH65560 ROD65560 RXZ65560 SHV65560 SRR65560 TBN65560 TLJ65560 TVF65560 UFB65560 UOX65560 UYT65560 VIP65560 VSL65560 WCH65560 WMD65560 WVZ65560 R131096 JN131096 TJ131096 ADF131096 ANB131096 AWX131096 BGT131096 BQP131096 CAL131096 CKH131096 CUD131096 DDZ131096 DNV131096 DXR131096 EHN131096 ERJ131096 FBF131096 FLB131096 FUX131096 GET131096 GOP131096 GYL131096 HIH131096 HSD131096 IBZ131096 ILV131096 IVR131096 JFN131096 JPJ131096 JZF131096 KJB131096 KSX131096 LCT131096 LMP131096 LWL131096 MGH131096 MQD131096 MZZ131096 NJV131096 NTR131096 ODN131096 ONJ131096 OXF131096 PHB131096 PQX131096 QAT131096 QKP131096 QUL131096 REH131096 ROD131096 RXZ131096 SHV131096 SRR131096 TBN131096 TLJ131096 TVF131096 UFB131096 UOX131096 UYT131096 VIP131096 VSL131096 WCH131096 WMD131096 WVZ131096 R196632 JN196632 TJ196632 ADF196632 ANB196632 AWX196632 BGT196632 BQP196632 CAL196632 CKH196632 CUD196632 DDZ196632 DNV196632 DXR196632 EHN196632 ERJ196632 FBF196632 FLB196632 FUX196632 GET196632 GOP196632 GYL196632 HIH196632 HSD196632 IBZ196632 ILV196632 IVR196632 JFN196632 JPJ196632 JZF196632 KJB196632 KSX196632 LCT196632 LMP196632 LWL196632 MGH196632 MQD196632 MZZ196632 NJV196632 NTR196632 ODN196632 ONJ196632 OXF196632 PHB196632 PQX196632 QAT196632 QKP196632 QUL196632 REH196632 ROD196632 RXZ196632 SHV196632 SRR196632 TBN196632 TLJ196632 TVF196632 UFB196632 UOX196632 UYT196632 VIP196632 VSL196632 WCH196632 WMD196632 WVZ196632 R262168 JN262168 TJ262168 ADF262168 ANB262168 AWX262168 BGT262168 BQP262168 CAL262168 CKH262168 CUD262168 DDZ262168 DNV262168 DXR262168 EHN262168 ERJ262168 FBF262168 FLB262168 FUX262168 GET262168 GOP262168 GYL262168 HIH262168 HSD262168 IBZ262168 ILV262168 IVR262168 JFN262168 JPJ262168 JZF262168 KJB262168 KSX262168 LCT262168 LMP262168 LWL262168 MGH262168 MQD262168 MZZ262168 NJV262168 NTR262168 ODN262168 ONJ262168 OXF262168 PHB262168 PQX262168 QAT262168 QKP262168 QUL262168 REH262168 ROD262168 RXZ262168 SHV262168 SRR262168 TBN262168 TLJ262168 TVF262168 UFB262168 UOX262168 UYT262168 VIP262168 VSL262168 WCH262168 WMD262168 WVZ262168 R327704 JN327704 TJ327704 ADF327704 ANB327704 AWX327704 BGT327704 BQP327704 CAL327704 CKH327704 CUD327704 DDZ327704 DNV327704 DXR327704 EHN327704 ERJ327704 FBF327704 FLB327704 FUX327704 GET327704 GOP327704 GYL327704 HIH327704 HSD327704 IBZ327704 ILV327704 IVR327704 JFN327704 JPJ327704 JZF327704 KJB327704 KSX327704 LCT327704 LMP327704 LWL327704 MGH327704 MQD327704 MZZ327704 NJV327704 NTR327704 ODN327704 ONJ327704 OXF327704 PHB327704 PQX327704 QAT327704 QKP327704 QUL327704 REH327704 ROD327704 RXZ327704 SHV327704 SRR327704 TBN327704 TLJ327704 TVF327704 UFB327704 UOX327704 UYT327704 VIP327704 VSL327704 WCH327704 WMD327704 WVZ327704 R393240 JN393240 TJ393240 ADF393240 ANB393240 AWX393240 BGT393240 BQP393240 CAL393240 CKH393240 CUD393240 DDZ393240 DNV393240 DXR393240 EHN393240 ERJ393240 FBF393240 FLB393240 FUX393240 GET393240 GOP393240 GYL393240 HIH393240 HSD393240 IBZ393240 ILV393240 IVR393240 JFN393240 JPJ393240 JZF393240 KJB393240 KSX393240 LCT393240 LMP393240 LWL393240 MGH393240 MQD393240 MZZ393240 NJV393240 NTR393240 ODN393240 ONJ393240 OXF393240 PHB393240 PQX393240 QAT393240 QKP393240 QUL393240 REH393240 ROD393240 RXZ393240 SHV393240 SRR393240 TBN393240 TLJ393240 TVF393240 UFB393240 UOX393240 UYT393240 VIP393240 VSL393240 WCH393240 WMD393240 WVZ393240 R458776 JN458776 TJ458776 ADF458776 ANB458776 AWX458776 BGT458776 BQP458776 CAL458776 CKH458776 CUD458776 DDZ458776 DNV458776 DXR458776 EHN458776 ERJ458776 FBF458776 FLB458776 FUX458776 GET458776 GOP458776 GYL458776 HIH458776 HSD458776 IBZ458776 ILV458776 IVR458776 JFN458776 JPJ458776 JZF458776 KJB458776 KSX458776 LCT458776 LMP458776 LWL458776 MGH458776 MQD458776 MZZ458776 NJV458776 NTR458776 ODN458776 ONJ458776 OXF458776 PHB458776 PQX458776 QAT458776 QKP458776 QUL458776 REH458776 ROD458776 RXZ458776 SHV458776 SRR458776 TBN458776 TLJ458776 TVF458776 UFB458776 UOX458776 UYT458776 VIP458776 VSL458776 WCH458776 WMD458776 WVZ458776 R524312 JN524312 TJ524312 ADF524312 ANB524312 AWX524312 BGT524312 BQP524312 CAL524312 CKH524312 CUD524312 DDZ524312 DNV524312 DXR524312 EHN524312 ERJ524312 FBF524312 FLB524312 FUX524312 GET524312 GOP524312 GYL524312 HIH524312 HSD524312 IBZ524312 ILV524312 IVR524312 JFN524312 JPJ524312 JZF524312 KJB524312 KSX524312 LCT524312 LMP524312 LWL524312 MGH524312 MQD524312 MZZ524312 NJV524312 NTR524312 ODN524312 ONJ524312 OXF524312 PHB524312 PQX524312 QAT524312 QKP524312 QUL524312 REH524312 ROD524312 RXZ524312 SHV524312 SRR524312 TBN524312 TLJ524312 TVF524312 UFB524312 UOX524312 UYT524312 VIP524312 VSL524312 WCH524312 WMD524312 WVZ524312 R589848 JN589848 TJ589848 ADF589848 ANB589848 AWX589848 BGT589848 BQP589848 CAL589848 CKH589848 CUD589848 DDZ589848 DNV589848 DXR589848 EHN589848 ERJ589848 FBF589848 FLB589848 FUX589848 GET589848 GOP589848 GYL589848 HIH589848 HSD589848 IBZ589848 ILV589848 IVR589848 JFN589848 JPJ589848 JZF589848 KJB589848 KSX589848 LCT589848 LMP589848 LWL589848 MGH589848 MQD589848 MZZ589848 NJV589848 NTR589848 ODN589848 ONJ589848 OXF589848 PHB589848 PQX589848 QAT589848 QKP589848 QUL589848 REH589848 ROD589848 RXZ589848 SHV589848 SRR589848 TBN589848 TLJ589848 TVF589848 UFB589848 UOX589848 UYT589848 VIP589848 VSL589848 WCH589848 WMD589848 WVZ589848 R655384 JN655384 TJ655384 ADF655384 ANB655384 AWX655384 BGT655384 BQP655384 CAL655384 CKH655384 CUD655384 DDZ655384 DNV655384 DXR655384 EHN655384 ERJ655384 FBF655384 FLB655384 FUX655384 GET655384 GOP655384 GYL655384 HIH655384 HSD655384 IBZ655384 ILV655384 IVR655384 JFN655384 JPJ655384 JZF655384 KJB655384 KSX655384 LCT655384 LMP655384 LWL655384 MGH655384 MQD655384 MZZ655384 NJV655384 NTR655384 ODN655384 ONJ655384 OXF655384 PHB655384 PQX655384 QAT655384 QKP655384 QUL655384 REH655384 ROD655384 RXZ655384 SHV655384 SRR655384 TBN655384 TLJ655384 TVF655384 UFB655384 UOX655384 UYT655384 VIP655384 VSL655384 WCH655384 WMD655384 WVZ655384 R720920 JN720920 TJ720920 ADF720920 ANB720920 AWX720920 BGT720920 BQP720920 CAL720920 CKH720920 CUD720920 DDZ720920 DNV720920 DXR720920 EHN720920 ERJ720920 FBF720920 FLB720920 FUX720920 GET720920 GOP720920 GYL720920 HIH720920 HSD720920 IBZ720920 ILV720920 IVR720920 JFN720920 JPJ720920 JZF720920 KJB720920 KSX720920 LCT720920 LMP720920 LWL720920 MGH720920 MQD720920 MZZ720920 NJV720920 NTR720920 ODN720920 ONJ720920 OXF720920 PHB720920 PQX720920 QAT720920 QKP720920 QUL720920 REH720920 ROD720920 RXZ720920 SHV720920 SRR720920 TBN720920 TLJ720920 TVF720920 UFB720920 UOX720920 UYT720920 VIP720920 VSL720920 WCH720920 WMD720920 WVZ720920 R786456 JN786456 TJ786456 ADF786456 ANB786456 AWX786456 BGT786456 BQP786456 CAL786456 CKH786456 CUD786456 DDZ786456 DNV786456 DXR786456 EHN786456 ERJ786456 FBF786456 FLB786456 FUX786456 GET786456 GOP786456 GYL786456 HIH786456 HSD786456 IBZ786456 ILV786456 IVR786456 JFN786456 JPJ786456 JZF786456 KJB786456 KSX786456 LCT786456 LMP786456 LWL786456 MGH786456 MQD786456 MZZ786456 NJV786456 NTR786456 ODN786456 ONJ786456 OXF786456 PHB786456 PQX786456 QAT786456 QKP786456 QUL786456 REH786456 ROD786456 RXZ786456 SHV786456 SRR786456 TBN786456 TLJ786456 TVF786456 UFB786456 UOX786456 UYT786456 VIP786456 VSL786456 WCH786456 WMD786456 WVZ786456 R851992 JN851992 TJ851992 ADF851992 ANB851992 AWX851992 BGT851992 BQP851992 CAL851992 CKH851992 CUD851992 DDZ851992 DNV851992 DXR851992 EHN851992 ERJ851992 FBF851992 FLB851992 FUX851992 GET851992 GOP851992 GYL851992 HIH851992 HSD851992 IBZ851992 ILV851992 IVR851992 JFN851992 JPJ851992 JZF851992 KJB851992 KSX851992 LCT851992 LMP851992 LWL851992 MGH851992 MQD851992 MZZ851992 NJV851992 NTR851992 ODN851992 ONJ851992 OXF851992 PHB851992 PQX851992 QAT851992 QKP851992 QUL851992 REH851992 ROD851992 RXZ851992 SHV851992 SRR851992 TBN851992 TLJ851992 TVF851992 UFB851992 UOX851992 UYT851992 VIP851992 VSL851992 WCH851992 WMD851992 WVZ851992 R917528 JN917528 TJ917528 ADF917528 ANB917528 AWX917528 BGT917528 BQP917528 CAL917528 CKH917528 CUD917528 DDZ917528 DNV917528 DXR917528 EHN917528 ERJ917528 FBF917528 FLB917528 FUX917528 GET917528 GOP917528 GYL917528 HIH917528 HSD917528 IBZ917528 ILV917528 IVR917528 JFN917528 JPJ917528 JZF917528 KJB917528 KSX917528 LCT917528 LMP917528 LWL917528 MGH917528 MQD917528 MZZ917528 NJV917528 NTR917528 ODN917528 ONJ917528 OXF917528 PHB917528 PQX917528 QAT917528 QKP917528 QUL917528 REH917528 ROD917528 RXZ917528 SHV917528 SRR917528 TBN917528 TLJ917528 TVF917528 UFB917528 UOX917528 UYT917528 VIP917528 VSL917528 WCH917528 WMD917528 WVZ917528 R983064 JN983064 TJ983064 ADF983064 ANB983064 AWX983064 BGT983064 BQP983064 CAL983064 CKH983064 CUD983064 DDZ983064 DNV983064 DXR983064 EHN983064 ERJ983064 FBF983064 FLB983064 FUX983064 GET983064 GOP983064 GYL983064 HIH983064 HSD983064 IBZ983064 ILV983064 IVR983064 JFN983064 JPJ983064 JZF983064 KJB983064 KSX983064 LCT983064 LMP983064 LWL983064 MGH983064 MQD983064 MZZ983064 NJV983064 NTR983064 ODN983064 ONJ983064 OXF983064 PHB983064 PQX983064 QAT983064 QKP983064 QUL983064 REH983064 ROD983064 RXZ983064 SHV983064 SRR983064 TBN983064 TLJ983064 TVF983064 UFB983064 UOX983064 UYT983064 VIP983064 VSL983064 WCH983064 WMD983064 WVZ983064 WWB98306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R24 WWB24 WMF24 WCJ24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T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8 WWB28 WMF28 WCJ28 VSN28 VIR28 UYV28 UOZ28 UFD28 TVH28 TLL28 TBP28 SRT28 SHX28 RYB28 ROF28 REJ28 QUN28 QKR28 QAV28 PQZ28 PHD28 OXH28 ONL28 ODP28 NTT28 NJX28 NAB28 MQF28 MGJ28 LWN28 LMR28 LCV28 KSZ28 KJD28 JZH28 JPL28 JFP28 IVT28 ILX28 ICB28 HSF28 HIJ28 GYN28 GOR28 GEV28 FUZ28 FLD28 FBH28 ERL28 EHP28 DXT28 DNX28 DEB28 CUF28 CKJ28 CAN28 BQR28 BGV28 AWZ28 AND28 ADH28 TL28 JP28 T28 WVZ28 WMD28 WCH28 VSL28 VIP28 UYT28 UOX28 UFB28 TVF28 TLJ28 TBN28 SRR28 SHV28 RXZ28 ROD28 REH28 QUL28 QKP28 QAT28 PQX28 PHB28 OXF28 ONJ28 ODN28 NTR28 NJV28 MZZ28 MQD28 MGH28 LWL28 LMP28 LCT28 KSX28 KJB28 JZF28 JPJ28 JFN28 IVR28 ILV28 IBZ28 HSD28 HIH28 GYL28 GOP28 GET28 FUX28 FLB28 FBF28 ERJ28 EHN28 DXR28 DNV28 DDZ28 CUD28 CKH28 CAL28 BQP28 BGT28 AWX28 ANB28 ADF28 TJ28 JN28"/>
    <dataValidation allowBlank="1" showInputMessage="1" showErrorMessage="1" prompt="Для выбора выполните двойной щелчок левой клавиши мыши по соответствующей ячейке." sqref="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U524312 U589848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655384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720920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786456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851992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917528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983064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65560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131096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196632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262168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327704 U393240 U24 JO24 S24 WWC24 WMG24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U458776 JO28 S28 WWC28 WMG28 WCK28 VSO28 VIS28 UYW28 UPA28 UFE28 TVI28 TLM28 TBQ28 SRU28 SHY28 RYC28 ROG28 REK28 QUO28 QKS28 QAW28 PRA28 PHE28 OXI28 ONM28 ODQ28 NTU28 NJY28 NAC28 MQG28 MGK28 LWO28 LMS28 LCW28 KTA28 KJE28 JZI28 JPM28 JFQ28 IVU28 ILY28 ICC28 HSG28 HIK28 GYO28 GOS28 GEW28 FVA28 FLE28 FBI28 ERM28 EHQ28 DXU28 DNY28 DEC28 CUG28 CKK28 CAO28 BQS28 BGW28 AXA28 ANE28 ADI28 TM28 TK28 JQ28 WWA28 WME28 WCI28 VSM28 VIQ28 UYU28 UOY28 UFC28 TVG28 TLK28 TBO28 SRS28 SHW28 RYA28 ROE28 REI28 QUM28 QKQ28 QAU28 PQY28 PHC28 OXG28 ONK28 ODO28 NTS28 NJW28 NAA28 MQE28 MGI28 LWM28 LMQ28 LCU28 KSY28 KJC28 JZG28 JPK28 JFO28 IVS28 ILW28 ICA28 HSE28 HII28 GYM28 GOQ28 GEU28 FUY28 FLC28 FBG28 ERK28 EHO28 DXS28 DNW28 DEA28 CUE28 CKI28 CAM28 BQQ28 BGU28 AWY28 ANC28 ADG28 U28"/>
    <dataValidation allowBlank="1" promptTitle="checkPeriodRange" sqref="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dataValidation allowBlank="1" sqref="WVT983066:WWE98307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ACZ30:ADK32 AMV30:ANG32 AWR30:AXC32 BGN30:BGY32 BQJ30:BQU32 CAF30:CAQ32 CKB30:CKM32 CTX30:CUI32 DDT30:DEE32 DNP30:DOA32 DXL30:DXW32 EHH30:EHS32 ERD30:ERO32 FAZ30:FBK32 FKV30:FLG32 FUR30:FVC32 GEN30:GEY32 GOJ30:GOU32 GYF30:GYQ32 HIB30:HIM32 HRX30:HSI32 IBT30:ICE32 ILP30:IMA32 IVL30:IVW32 JFH30:JFS32 JPD30:JPO32 JYZ30:JZK32 KIV30:KJG32 KSR30:KTC32 LCN30:LCY32 LMJ30:LMU32 LWF30:LWQ32 MGB30:MGM32 MPX30:MQI32 MZT30:NAE32 NJP30:NKA32 NTL30:NTW32 ODH30:ODS32 OND30:ONO32 OWZ30:OXK32 PGV30:PHG32 PQR30:PRC32 QAN30:QAY32 QKJ30:QKU32 QUF30:QUQ32 REB30:REM32 RNX30:ROI32 RXT30:RYE32 SHP30:SIA32 SRL30:SRW32 TBH30:TBS32 TLD30:TLO32 TUZ30:TVK32 UEV30:UFG32 UOR30:UPC32 UYN30:UYY32 VIJ30:VIU32 VSF30:VSQ32 WCB30:WCM32 WLX30:WMI32 WVT30:WWE32 JH30:JS32 TD30:TO32 TD26:TO26 JH26:JS26 WVT26:WWE26 WLX26:WMI26 WCB26:WCM26 VSF26:VSQ26 VIJ26:VIU26 UYN26:UYY26 UOR26:UPC26 UEV26:UFG26 TUZ26:TVK26 TLD26:TLO26 TBH26:TBS26 SRL26:SRW26 SHP26:SIA26 RXT26:RYE26 RNX26:ROI26 REB26:REM26 QUF26:QUQ26 QKJ26:QKU26 QAN26:QAY26 PQR26:PRC26 PGV26:PHG26 OWZ26:OXK26 OND26:ONO26 ODH26:ODS26 NTL26:NTW26 NJP26:NKA26 MZT26:NAE26 MPX26:MQI26 MGB26:MGM26 LWF26:LWQ26 LMJ26:LMU26 LCN26:LCY26 KSR26:KTC26 KIV26:KJG26 JYZ26:JZK26 JPD26:JPO26 JFH26:JFS26 IVL26:IVW26 ILP26:IMA26 IBT26:ICE26 HRX26:HSI26 HIB26:HIM26 GYF26:GYQ26 GOJ26:GOU26 GEN26:GEY26 FUR26:FVC26 FKV26:FLG26 FAZ26:FBK26 ERD26:ERO26 EHH26:EHS26 DXL26:DXW26 DNP26:DOA26 DDT26:DEE26 CTX26:CUI26 CKB26:CKM26 CAF26:CAQ26 BQJ26:BQU26 BGN26:BGY26 AWR26:AXC26 AMV26:ANG26 ACZ26:ADK26 L26:V26 L196634:W196640 L262170:W262176 L327706:W327712 L393242:W393248 L458778:W458784 L524314:W524320 L589850:W589856 L655386:W655392 L720922:W720928 L786458:W786464 L851994:W852000 L917530:W917536 L983066:W983072 L65562:W65568 L131098:W131104 L30:V30 L31:W32"/>
  </dataValidations>
  <pageMargins left="0.70866141732283472" right="0.70866141732283472" top="0.74803149606299213" bottom="0.74803149606299213"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F1" workbookViewId="0">
      <selection activeCell="I28" sqref="I28"/>
    </sheetView>
  </sheetViews>
  <sheetFormatPr defaultRowHeight="15"/>
  <cols>
    <col min="1" max="3" width="0" hidden="1" customWidth="1"/>
    <col min="4" max="4" width="8.7109375" hidden="1" customWidth="1"/>
    <col min="5" max="5" width="9.140625" hidden="1" customWidth="1"/>
    <col min="6" max="6" width="11.5703125" customWidth="1"/>
    <col min="7" max="7" width="29.140625" customWidth="1"/>
    <col min="8" max="8" width="33.5703125" customWidth="1"/>
    <col min="9" max="9" width="75.28515625" customWidth="1"/>
  </cols>
  <sheetData>
    <row r="1" spans="1:20">
      <c r="A1" s="321" t="s">
        <v>90</v>
      </c>
      <c r="B1" s="299"/>
      <c r="C1" s="299"/>
      <c r="D1" s="299"/>
      <c r="E1" s="299"/>
      <c r="F1" s="299"/>
      <c r="G1" s="299"/>
      <c r="H1" s="299"/>
      <c r="I1" s="299"/>
      <c r="J1" s="299"/>
      <c r="K1" s="299"/>
      <c r="L1" s="299"/>
      <c r="M1" s="299"/>
      <c r="N1" s="299"/>
      <c r="O1" s="299"/>
      <c r="P1" s="299"/>
      <c r="Q1" s="299"/>
      <c r="R1" s="299"/>
      <c r="S1" s="299"/>
      <c r="T1" s="299"/>
    </row>
    <row r="2" spans="1:20" ht="22.5">
      <c r="A2" s="299"/>
      <c r="B2" s="299"/>
      <c r="C2" s="299"/>
      <c r="D2" s="299"/>
      <c r="E2" s="299"/>
      <c r="F2" s="461" t="s">
        <v>106</v>
      </c>
      <c r="G2" s="462"/>
      <c r="H2" s="463"/>
      <c r="I2" s="316"/>
      <c r="J2" s="299"/>
      <c r="K2" s="299"/>
      <c r="L2" s="299"/>
      <c r="M2" s="299"/>
      <c r="N2" s="299"/>
      <c r="O2" s="299"/>
      <c r="P2" s="299"/>
      <c r="Q2" s="299"/>
      <c r="R2" s="299"/>
      <c r="S2" s="299"/>
      <c r="T2" s="299"/>
    </row>
    <row r="3" spans="1:20">
      <c r="A3" s="299"/>
      <c r="B3" s="299"/>
      <c r="C3" s="299"/>
      <c r="D3" s="299"/>
      <c r="E3" s="299"/>
      <c r="F3" s="299"/>
      <c r="G3" s="299"/>
      <c r="H3" s="299"/>
      <c r="I3" s="299"/>
      <c r="J3" s="299"/>
      <c r="K3" s="299"/>
      <c r="L3" s="299"/>
      <c r="M3" s="299"/>
      <c r="N3" s="299"/>
      <c r="O3" s="299"/>
      <c r="P3" s="299"/>
      <c r="Q3" s="299"/>
      <c r="R3" s="299"/>
      <c r="S3" s="299"/>
      <c r="T3" s="299"/>
    </row>
    <row r="4" spans="1:20">
      <c r="A4" s="291"/>
      <c r="B4" s="291"/>
      <c r="C4" s="291"/>
      <c r="D4" s="291"/>
      <c r="E4" s="320"/>
      <c r="F4" s="412" t="s">
        <v>107</v>
      </c>
      <c r="G4" s="412"/>
      <c r="H4" s="412"/>
      <c r="I4" s="505" t="s">
        <v>108</v>
      </c>
      <c r="J4" s="291"/>
      <c r="K4" s="291"/>
      <c r="L4" s="291"/>
      <c r="M4" s="291"/>
      <c r="N4" s="291"/>
      <c r="O4" s="291"/>
      <c r="P4" s="291"/>
      <c r="Q4" s="291"/>
      <c r="R4" s="291"/>
      <c r="S4" s="291"/>
      <c r="T4" s="291"/>
    </row>
    <row r="5" spans="1:20">
      <c r="A5" s="291"/>
      <c r="B5" s="291"/>
      <c r="C5" s="291"/>
      <c r="D5" s="291"/>
      <c r="E5" s="320"/>
      <c r="F5" s="290" t="s">
        <v>54</v>
      </c>
      <c r="G5" s="310" t="s">
        <v>109</v>
      </c>
      <c r="H5" s="306" t="s">
        <v>110</v>
      </c>
      <c r="I5" s="505"/>
      <c r="J5" s="291"/>
      <c r="K5" s="291"/>
      <c r="L5" s="291"/>
      <c r="M5" s="291"/>
      <c r="N5" s="291"/>
      <c r="O5" s="291"/>
      <c r="P5" s="291"/>
      <c r="Q5" s="291"/>
      <c r="R5" s="291"/>
      <c r="S5" s="291"/>
      <c r="T5" s="291"/>
    </row>
    <row r="6" spans="1:20">
      <c r="A6" s="291"/>
      <c r="B6" s="291"/>
      <c r="C6" s="291"/>
      <c r="D6" s="291"/>
      <c r="E6" s="320"/>
      <c r="F6" s="228" t="s">
        <v>56</v>
      </c>
      <c r="G6" s="289">
        <v>2</v>
      </c>
      <c r="H6" s="332">
        <v>3</v>
      </c>
      <c r="I6" s="288">
        <v>4</v>
      </c>
      <c r="J6" s="291">
        <v>4</v>
      </c>
      <c r="K6" s="291"/>
      <c r="L6" s="291"/>
      <c r="M6" s="291"/>
      <c r="N6" s="291"/>
      <c r="O6" s="291"/>
      <c r="P6" s="291"/>
      <c r="Q6" s="291"/>
      <c r="R6" s="291"/>
      <c r="S6" s="291"/>
      <c r="T6" s="291"/>
    </row>
    <row r="7" spans="1:20" ht="22.5">
      <c r="A7" s="291"/>
      <c r="B7" s="291"/>
      <c r="C7" s="291"/>
      <c r="D7" s="291"/>
      <c r="E7" s="320"/>
      <c r="F7" s="309">
        <v>1</v>
      </c>
      <c r="G7" s="312" t="s">
        <v>111</v>
      </c>
      <c r="H7" s="225">
        <v>43941</v>
      </c>
      <c r="I7" s="301" t="s">
        <v>112</v>
      </c>
      <c r="J7" s="287"/>
      <c r="K7" s="291"/>
      <c r="L7" s="291"/>
      <c r="M7" s="291"/>
      <c r="N7" s="291"/>
      <c r="O7" s="291"/>
      <c r="P7" s="291"/>
      <c r="Q7" s="291"/>
      <c r="R7" s="291"/>
      <c r="S7" s="291"/>
      <c r="T7" s="291"/>
    </row>
    <row r="8" spans="1:20" ht="56.25">
      <c r="A8" s="506">
        <v>1</v>
      </c>
      <c r="B8" s="291"/>
      <c r="C8" s="291"/>
      <c r="D8" s="291"/>
      <c r="E8" s="320"/>
      <c r="F8" s="309" t="s">
        <v>141</v>
      </c>
      <c r="G8" s="312" t="s">
        <v>113</v>
      </c>
      <c r="H8" s="305" t="s">
        <v>127</v>
      </c>
      <c r="I8" s="301" t="s">
        <v>114</v>
      </c>
      <c r="J8" s="287"/>
      <c r="K8" s="291"/>
      <c r="L8" s="291"/>
      <c r="M8" s="291"/>
      <c r="N8" s="291"/>
      <c r="O8" s="291"/>
      <c r="P8" s="291"/>
      <c r="Q8" s="291"/>
      <c r="R8" s="291"/>
      <c r="S8" s="291"/>
      <c r="T8" s="291"/>
    </row>
    <row r="9" spans="1:20" ht="45">
      <c r="A9" s="506"/>
      <c r="B9" s="291"/>
      <c r="C9" s="291"/>
      <c r="D9" s="291"/>
      <c r="E9" s="320"/>
      <c r="F9" s="309" t="s">
        <v>145</v>
      </c>
      <c r="G9" s="312" t="s">
        <v>115</v>
      </c>
      <c r="H9" s="305" t="s">
        <v>126</v>
      </c>
      <c r="I9" s="301" t="s">
        <v>116</v>
      </c>
      <c r="J9" s="287"/>
      <c r="K9" s="291"/>
      <c r="L9" s="291"/>
      <c r="M9" s="291"/>
      <c r="N9" s="291"/>
      <c r="O9" s="291"/>
      <c r="P9" s="291"/>
      <c r="Q9" s="291"/>
      <c r="R9" s="291"/>
      <c r="S9" s="291"/>
      <c r="T9" s="291"/>
    </row>
    <row r="10" spans="1:20" ht="33.75">
      <c r="A10" s="506"/>
      <c r="B10" s="291"/>
      <c r="C10" s="291"/>
      <c r="D10" s="291"/>
      <c r="E10" s="320"/>
      <c r="F10" s="309" t="s">
        <v>148</v>
      </c>
      <c r="G10" s="312" t="s">
        <v>117</v>
      </c>
      <c r="H10" s="306" t="s">
        <v>118</v>
      </c>
      <c r="I10" s="301"/>
      <c r="J10" s="287"/>
      <c r="K10" s="291"/>
      <c r="L10" s="291"/>
      <c r="M10" s="291"/>
      <c r="N10" s="291"/>
      <c r="O10" s="291"/>
      <c r="P10" s="291"/>
      <c r="Q10" s="291"/>
      <c r="R10" s="291"/>
      <c r="S10" s="291"/>
      <c r="T10" s="291"/>
    </row>
    <row r="11" spans="1:20" ht="22.5">
      <c r="A11" s="506"/>
      <c r="B11" s="506">
        <v>1</v>
      </c>
      <c r="C11" s="286"/>
      <c r="D11" s="286"/>
      <c r="E11" s="320"/>
      <c r="F11" s="309" t="s">
        <v>163</v>
      </c>
      <c r="G11" s="307" t="s">
        <v>119</v>
      </c>
      <c r="H11" s="305" t="s">
        <v>2</v>
      </c>
      <c r="I11" s="301" t="s">
        <v>120</v>
      </c>
      <c r="J11" s="287"/>
      <c r="K11" s="291"/>
      <c r="L11" s="291"/>
      <c r="M11" s="291"/>
      <c r="N11" s="291"/>
      <c r="O11" s="291"/>
      <c r="P11" s="291"/>
      <c r="Q11" s="291"/>
      <c r="R11" s="291"/>
      <c r="S11" s="291"/>
      <c r="T11" s="291"/>
    </row>
    <row r="12" spans="1:20" ht="22.5">
      <c r="A12" s="506"/>
      <c r="B12" s="506"/>
      <c r="C12" s="506">
        <v>1</v>
      </c>
      <c r="D12" s="286"/>
      <c r="E12" s="320"/>
      <c r="F12" s="309" t="s">
        <v>164</v>
      </c>
      <c r="G12" s="311" t="s">
        <v>121</v>
      </c>
      <c r="H12" s="305" t="s">
        <v>70</v>
      </c>
      <c r="I12" s="301" t="s">
        <v>122</v>
      </c>
      <c r="J12" s="287"/>
      <c r="K12" s="291"/>
      <c r="L12" s="291"/>
      <c r="M12" s="291"/>
      <c r="N12" s="291"/>
      <c r="O12" s="291"/>
      <c r="P12" s="291"/>
      <c r="Q12" s="291"/>
      <c r="R12" s="291"/>
      <c r="S12" s="291"/>
      <c r="T12" s="291"/>
    </row>
    <row r="13" spans="1:20" ht="84.75" customHeight="1">
      <c r="A13" s="506"/>
      <c r="B13" s="506"/>
      <c r="C13" s="506"/>
      <c r="D13" s="286">
        <v>1</v>
      </c>
      <c r="E13" s="320"/>
      <c r="F13" s="309" t="s">
        <v>165</v>
      </c>
      <c r="G13" s="315" t="s">
        <v>123</v>
      </c>
      <c r="H13" s="305" t="s">
        <v>128</v>
      </c>
      <c r="I13" s="322" t="s">
        <v>124</v>
      </c>
      <c r="J13" s="287"/>
      <c r="K13" s="291"/>
      <c r="L13" s="291"/>
      <c r="M13" s="291"/>
      <c r="N13" s="291"/>
      <c r="O13" s="291"/>
      <c r="P13" s="291"/>
      <c r="Q13" s="291"/>
      <c r="R13" s="291"/>
      <c r="S13" s="291"/>
      <c r="T13" s="291"/>
    </row>
    <row r="14" spans="1:20">
      <c r="A14" s="227"/>
      <c r="B14" s="227"/>
      <c r="C14" s="227"/>
      <c r="D14" s="227"/>
      <c r="E14" s="285"/>
      <c r="F14" s="308"/>
      <c r="G14" s="313"/>
      <c r="H14" s="314"/>
      <c r="I14" s="303"/>
      <c r="J14" s="227"/>
      <c r="K14" s="227"/>
      <c r="L14" s="227"/>
      <c r="M14" s="227"/>
      <c r="N14" s="227"/>
      <c r="O14" s="227"/>
      <c r="P14" s="227"/>
      <c r="Q14" s="227"/>
      <c r="R14" s="227"/>
      <c r="S14" s="227"/>
      <c r="T14" s="227"/>
    </row>
    <row r="15" spans="1:20">
      <c r="A15" s="227"/>
      <c r="B15" s="227"/>
      <c r="C15" s="227"/>
      <c r="D15" s="227"/>
      <c r="E15" s="285"/>
      <c r="F15" s="308"/>
      <c r="G15" s="459" t="s">
        <v>125</v>
      </c>
      <c r="H15" s="459"/>
      <c r="I15" s="303"/>
      <c r="J15" s="227"/>
      <c r="K15" s="227"/>
      <c r="L15" s="227"/>
      <c r="M15" s="227"/>
      <c r="N15" s="227"/>
      <c r="O15" s="227"/>
      <c r="P15" s="227"/>
      <c r="Q15" s="227"/>
      <c r="R15" s="227"/>
      <c r="S15" s="227"/>
      <c r="T15" s="227"/>
    </row>
  </sheetData>
  <mergeCells count="7">
    <mergeCell ref="G15:H15"/>
    <mergeCell ref="F2:H2"/>
    <mergeCell ref="F4:H4"/>
    <mergeCell ref="I4:I5"/>
    <mergeCell ref="A8:A13"/>
    <mergeCell ref="B11:B13"/>
    <mergeCell ref="C12:C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tabSelected="1" topLeftCell="C4" workbookViewId="0">
      <selection activeCell="H18" sqref="H18"/>
    </sheetView>
  </sheetViews>
  <sheetFormatPr defaultColWidth="10.5703125" defaultRowHeight="14.25"/>
  <cols>
    <col min="1" max="1" width="9.140625" style="319" hidden="1" customWidth="1"/>
    <col min="2" max="2" width="9.140625" style="300" hidden="1" customWidth="1"/>
    <col min="3" max="3" width="3.7109375" style="296" customWidth="1"/>
    <col min="4" max="4" width="6.28515625" style="292" bestFit="1" customWidth="1"/>
    <col min="5" max="5" width="64.140625" style="292" customWidth="1"/>
    <col min="6" max="7" width="35.7109375" style="292" customWidth="1"/>
    <col min="8" max="8" width="115.7109375" style="292" customWidth="1"/>
    <col min="9" max="9" width="10.5703125" style="292"/>
    <col min="10" max="11" width="10.5703125" style="302"/>
    <col min="12" max="16384" width="10.5703125" style="292"/>
  </cols>
  <sheetData>
    <row r="1" spans="1:17" hidden="1">
      <c r="N1" s="329"/>
      <c r="O1" s="329"/>
      <c r="Q1" s="329"/>
    </row>
    <row r="2" spans="1:17" hidden="1"/>
    <row r="3" spans="1:17" hidden="1"/>
    <row r="4" spans="1:17">
      <c r="C4" s="295"/>
      <c r="D4" s="317"/>
      <c r="E4" s="317"/>
      <c r="F4" s="317"/>
      <c r="G4" s="324"/>
      <c r="H4" s="324"/>
    </row>
    <row r="5" spans="1:17" ht="22.5">
      <c r="C5" s="295"/>
      <c r="D5" s="466" t="s">
        <v>166</v>
      </c>
      <c r="E5" s="466"/>
      <c r="F5" s="466"/>
      <c r="G5" s="466"/>
      <c r="H5" s="323"/>
    </row>
    <row r="6" spans="1:17">
      <c r="C6" s="295"/>
      <c r="D6" s="317"/>
      <c r="E6" s="325"/>
      <c r="F6" s="325"/>
      <c r="G6" s="318"/>
      <c r="H6" s="326"/>
    </row>
    <row r="7" spans="1:17">
      <c r="C7" s="295"/>
      <c r="D7" s="472" t="s">
        <v>107</v>
      </c>
      <c r="E7" s="472"/>
      <c r="F7" s="472"/>
      <c r="G7" s="472"/>
      <c r="H7" s="507" t="s">
        <v>108</v>
      </c>
    </row>
    <row r="8" spans="1:17" ht="15">
      <c r="C8" s="295"/>
      <c r="D8" s="297" t="s">
        <v>54</v>
      </c>
      <c r="E8" s="237" t="s">
        <v>109</v>
      </c>
      <c r="F8" s="237" t="s">
        <v>110</v>
      </c>
      <c r="G8" s="237" t="s">
        <v>133</v>
      </c>
      <c r="H8" s="507"/>
    </row>
    <row r="9" spans="1:17">
      <c r="C9" s="295"/>
      <c r="D9" s="293" t="s">
        <v>56</v>
      </c>
      <c r="E9" s="293" t="s">
        <v>57</v>
      </c>
      <c r="F9" s="293" t="s">
        <v>58</v>
      </c>
      <c r="G9" s="293" t="s">
        <v>59</v>
      </c>
      <c r="H9" s="293" t="s">
        <v>60</v>
      </c>
    </row>
    <row r="10" spans="1:17" ht="45">
      <c r="A10" s="304"/>
      <c r="C10" s="295"/>
      <c r="D10" s="240" t="s">
        <v>56</v>
      </c>
      <c r="E10" s="241" t="s">
        <v>167</v>
      </c>
      <c r="F10" s="238" t="s">
        <v>173</v>
      </c>
      <c r="G10" s="527" t="s">
        <v>205</v>
      </c>
      <c r="H10" s="502" t="s">
        <v>168</v>
      </c>
    </row>
    <row r="11" spans="1:17" ht="45">
      <c r="A11" s="304"/>
      <c r="C11" s="295"/>
      <c r="D11" s="240" t="s">
        <v>57</v>
      </c>
      <c r="E11" s="241" t="s">
        <v>169</v>
      </c>
      <c r="F11" s="238" t="s">
        <v>173</v>
      </c>
      <c r="G11" s="527" t="s">
        <v>205</v>
      </c>
      <c r="H11" s="503"/>
    </row>
    <row r="12" spans="1:17" ht="45">
      <c r="A12" s="284"/>
      <c r="C12" s="294"/>
      <c r="D12" s="240" t="s">
        <v>58</v>
      </c>
      <c r="E12" s="241" t="s">
        <v>170</v>
      </c>
      <c r="F12" s="238" t="s">
        <v>173</v>
      </c>
      <c r="G12" s="527" t="s">
        <v>205</v>
      </c>
      <c r="H12" s="503"/>
      <c r="I12" s="302"/>
      <c r="K12" s="292"/>
    </row>
    <row r="13" spans="1:17" ht="45">
      <c r="A13" s="284"/>
      <c r="C13" s="294"/>
      <c r="D13" s="240" t="s">
        <v>59</v>
      </c>
      <c r="E13" s="241" t="s">
        <v>171</v>
      </c>
      <c r="F13" s="238" t="s">
        <v>173</v>
      </c>
      <c r="G13" s="527" t="s">
        <v>205</v>
      </c>
      <c r="H13" s="503"/>
      <c r="I13" s="302"/>
      <c r="K13" s="292"/>
    </row>
    <row r="14" spans="1:17">
      <c r="A14" s="304"/>
      <c r="C14" s="295"/>
      <c r="D14" s="298"/>
      <c r="E14" s="330" t="s">
        <v>172</v>
      </c>
      <c r="F14" s="328"/>
      <c r="G14" s="327"/>
      <c r="H14" s="504"/>
    </row>
    <row r="15" spans="1:17">
      <c r="D15" s="331"/>
      <c r="E15" s="331"/>
      <c r="F15" s="331"/>
      <c r="G15" s="331"/>
      <c r="H15" s="331"/>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 type="textLength" operator="lessThanOrEqual" allowBlank="1" showInputMessage="1" showErrorMessage="1" errorTitle="Ошибка" error="Допускается ввод не более 900 символов!" sqref="H10 E13:F13 F10:F12">
      <formula1>900</formula1>
    </dataValidation>
  </dataValidations>
  <hyperlinks>
    <hyperlink ref="G10" r:id="rId1"/>
    <hyperlink ref="G11" r:id="rId2"/>
    <hyperlink ref="G12" r:id="rId3"/>
    <hyperlink ref="G13" r:id="rId4"/>
  </hyperlinks>
  <pageMargins left="0.70866141732283472" right="0.70866141732283472" top="0.74803149606299213" bottom="0.74803149606299213" header="0.31496062992125984" footer="0.31496062992125984"/>
  <pageSetup paperSize="9" scale="5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
  <sheetViews>
    <sheetView topLeftCell="F1" workbookViewId="0">
      <selection activeCell="F1" sqref="A1:XFD1048576"/>
    </sheetView>
  </sheetViews>
  <sheetFormatPr defaultRowHeight="15"/>
  <cols>
    <col min="1" max="3" width="0" hidden="1" customWidth="1"/>
    <col min="4" max="4" width="8.7109375" hidden="1" customWidth="1"/>
    <col min="5" max="5" width="9.140625" hidden="1" customWidth="1"/>
    <col min="6" max="6" width="11.5703125" customWidth="1"/>
    <col min="7" max="7" width="29.140625" customWidth="1"/>
    <col min="8" max="8" width="33.5703125" customWidth="1"/>
    <col min="9" max="9" width="75.28515625" customWidth="1"/>
  </cols>
  <sheetData>
    <row r="1" spans="1:20">
      <c r="A1" s="321" t="s">
        <v>90</v>
      </c>
      <c r="B1" s="299"/>
      <c r="C1" s="299"/>
      <c r="D1" s="299"/>
      <c r="E1" s="299"/>
      <c r="F1" s="299"/>
      <c r="G1" s="299"/>
      <c r="H1" s="299"/>
      <c r="I1" s="299"/>
      <c r="J1" s="299"/>
      <c r="K1" s="299"/>
      <c r="L1" s="299"/>
      <c r="M1" s="299"/>
      <c r="N1" s="299"/>
      <c r="O1" s="299"/>
      <c r="P1" s="299"/>
      <c r="Q1" s="299"/>
      <c r="R1" s="299"/>
      <c r="S1" s="299"/>
      <c r="T1" s="299"/>
    </row>
    <row r="2" spans="1:20" ht="22.5">
      <c r="A2" s="299"/>
      <c r="B2" s="299"/>
      <c r="C2" s="299"/>
      <c r="D2" s="299"/>
      <c r="E2" s="299"/>
      <c r="F2" s="461" t="s">
        <v>106</v>
      </c>
      <c r="G2" s="462"/>
      <c r="H2" s="463"/>
      <c r="I2" s="316"/>
      <c r="J2" s="299"/>
      <c r="K2" s="299"/>
      <c r="L2" s="299"/>
      <c r="M2" s="299"/>
      <c r="N2" s="299"/>
      <c r="O2" s="299"/>
      <c r="P2" s="299"/>
      <c r="Q2" s="299"/>
      <c r="R2" s="299"/>
      <c r="S2" s="299"/>
      <c r="T2" s="299"/>
    </row>
    <row r="3" spans="1:20">
      <c r="A3" s="299"/>
      <c r="B3" s="299"/>
      <c r="C3" s="299"/>
      <c r="D3" s="299"/>
      <c r="E3" s="299"/>
      <c r="F3" s="299"/>
      <c r="G3" s="299"/>
      <c r="H3" s="299"/>
      <c r="I3" s="299"/>
      <c r="J3" s="299"/>
      <c r="K3" s="299"/>
      <c r="L3" s="299"/>
      <c r="M3" s="299"/>
      <c r="N3" s="299"/>
      <c r="O3" s="299"/>
      <c r="P3" s="299"/>
      <c r="Q3" s="299"/>
      <c r="R3" s="299"/>
      <c r="S3" s="299"/>
      <c r="T3" s="299"/>
    </row>
    <row r="4" spans="1:20">
      <c r="A4" s="291"/>
      <c r="B4" s="291"/>
      <c r="C4" s="291"/>
      <c r="D4" s="291"/>
      <c r="E4" s="320"/>
      <c r="F4" s="412" t="s">
        <v>107</v>
      </c>
      <c r="G4" s="412"/>
      <c r="H4" s="412"/>
      <c r="I4" s="505" t="s">
        <v>108</v>
      </c>
      <c r="J4" s="291"/>
      <c r="K4" s="291"/>
      <c r="L4" s="291"/>
      <c r="M4" s="291"/>
      <c r="N4" s="291"/>
      <c r="O4" s="291"/>
      <c r="P4" s="291"/>
      <c r="Q4" s="291"/>
      <c r="R4" s="291"/>
      <c r="S4" s="291"/>
      <c r="T4" s="291"/>
    </row>
    <row r="5" spans="1:20">
      <c r="A5" s="291"/>
      <c r="B5" s="291"/>
      <c r="C5" s="291"/>
      <c r="D5" s="291"/>
      <c r="E5" s="320"/>
      <c r="F5" s="290" t="s">
        <v>54</v>
      </c>
      <c r="G5" s="310" t="s">
        <v>109</v>
      </c>
      <c r="H5" s="306" t="s">
        <v>110</v>
      </c>
      <c r="I5" s="505"/>
      <c r="J5" s="291"/>
      <c r="K5" s="291"/>
      <c r="L5" s="291"/>
      <c r="M5" s="291"/>
      <c r="N5" s="291"/>
      <c r="O5" s="291"/>
      <c r="P5" s="291"/>
      <c r="Q5" s="291"/>
      <c r="R5" s="291"/>
      <c r="S5" s="291"/>
      <c r="T5" s="291"/>
    </row>
    <row r="6" spans="1:20">
      <c r="A6" s="291"/>
      <c r="B6" s="291"/>
      <c r="C6" s="291"/>
      <c r="D6" s="291"/>
      <c r="E6" s="320"/>
      <c r="F6" s="228" t="s">
        <v>56</v>
      </c>
      <c r="G6" s="289">
        <v>2</v>
      </c>
      <c r="H6" s="332">
        <v>3</v>
      </c>
      <c r="I6" s="288">
        <v>4</v>
      </c>
      <c r="J6" s="291">
        <v>4</v>
      </c>
      <c r="K6" s="291"/>
      <c r="L6" s="291"/>
      <c r="M6" s="291"/>
      <c r="N6" s="291"/>
      <c r="O6" s="291"/>
      <c r="P6" s="291"/>
      <c r="Q6" s="291"/>
      <c r="R6" s="291"/>
      <c r="S6" s="291"/>
      <c r="T6" s="291"/>
    </row>
    <row r="7" spans="1:20" ht="22.5">
      <c r="A7" s="291"/>
      <c r="B7" s="291"/>
      <c r="C7" s="291"/>
      <c r="D7" s="291"/>
      <c r="E7" s="320"/>
      <c r="F7" s="309">
        <v>1</v>
      </c>
      <c r="G7" s="312" t="s">
        <v>111</v>
      </c>
      <c r="H7" s="225">
        <v>43941</v>
      </c>
      <c r="I7" s="301" t="s">
        <v>112</v>
      </c>
      <c r="J7" s="287"/>
      <c r="K7" s="291"/>
      <c r="L7" s="291"/>
      <c r="M7" s="291"/>
      <c r="N7" s="291"/>
      <c r="O7" s="291"/>
      <c r="P7" s="291"/>
      <c r="Q7" s="291"/>
      <c r="R7" s="291"/>
      <c r="S7" s="291"/>
      <c r="T7" s="291"/>
    </row>
    <row r="8" spans="1:20" ht="56.25">
      <c r="A8" s="506">
        <v>1</v>
      </c>
      <c r="B8" s="291"/>
      <c r="C8" s="291"/>
      <c r="D8" s="291"/>
      <c r="E8" s="320"/>
      <c r="F8" s="309" t="s">
        <v>141</v>
      </c>
      <c r="G8" s="312" t="s">
        <v>113</v>
      </c>
      <c r="H8" s="305" t="s">
        <v>127</v>
      </c>
      <c r="I8" s="301" t="s">
        <v>114</v>
      </c>
      <c r="J8" s="287"/>
      <c r="K8" s="291"/>
      <c r="L8" s="291"/>
      <c r="M8" s="291"/>
      <c r="N8" s="291"/>
      <c r="O8" s="291"/>
      <c r="P8" s="291"/>
      <c r="Q8" s="291"/>
      <c r="R8" s="291"/>
      <c r="S8" s="291"/>
      <c r="T8" s="291"/>
    </row>
    <row r="9" spans="1:20" ht="45">
      <c r="A9" s="506"/>
      <c r="B9" s="291"/>
      <c r="C9" s="291"/>
      <c r="D9" s="291"/>
      <c r="E9" s="320"/>
      <c r="F9" s="309" t="s">
        <v>145</v>
      </c>
      <c r="G9" s="312" t="s">
        <v>115</v>
      </c>
      <c r="H9" s="305" t="s">
        <v>126</v>
      </c>
      <c r="I9" s="301" t="s">
        <v>116</v>
      </c>
      <c r="J9" s="287"/>
      <c r="K9" s="291"/>
      <c r="L9" s="291"/>
      <c r="M9" s="291"/>
      <c r="N9" s="291"/>
      <c r="O9" s="291"/>
      <c r="P9" s="291"/>
      <c r="Q9" s="291"/>
      <c r="R9" s="291"/>
      <c r="S9" s="291"/>
      <c r="T9" s="291"/>
    </row>
    <row r="10" spans="1:20" ht="33.75">
      <c r="A10" s="506"/>
      <c r="B10" s="291"/>
      <c r="C10" s="291"/>
      <c r="D10" s="291"/>
      <c r="E10" s="320"/>
      <c r="F10" s="309" t="s">
        <v>148</v>
      </c>
      <c r="G10" s="312" t="s">
        <v>117</v>
      </c>
      <c r="H10" s="306" t="s">
        <v>118</v>
      </c>
      <c r="I10" s="301"/>
      <c r="J10" s="287"/>
      <c r="K10" s="291"/>
      <c r="L10" s="291"/>
      <c r="M10" s="291"/>
      <c r="N10" s="291"/>
      <c r="O10" s="291"/>
      <c r="P10" s="291"/>
      <c r="Q10" s="291"/>
      <c r="R10" s="291"/>
      <c r="S10" s="291"/>
      <c r="T10" s="291"/>
    </row>
    <row r="11" spans="1:20" ht="22.5">
      <c r="A11" s="506"/>
      <c r="B11" s="506">
        <v>1</v>
      </c>
      <c r="C11" s="286"/>
      <c r="D11" s="286"/>
      <c r="E11" s="320"/>
      <c r="F11" s="309" t="s">
        <v>163</v>
      </c>
      <c r="G11" s="307" t="s">
        <v>119</v>
      </c>
      <c r="H11" s="305" t="s">
        <v>2</v>
      </c>
      <c r="I11" s="301" t="s">
        <v>120</v>
      </c>
      <c r="J11" s="287"/>
      <c r="K11" s="291"/>
      <c r="L11" s="291"/>
      <c r="M11" s="291"/>
      <c r="N11" s="291"/>
      <c r="O11" s="291"/>
      <c r="P11" s="291"/>
      <c r="Q11" s="291"/>
      <c r="R11" s="291"/>
      <c r="S11" s="291"/>
      <c r="T11" s="291"/>
    </row>
    <row r="12" spans="1:20" ht="22.5">
      <c r="A12" s="506"/>
      <c r="B12" s="506"/>
      <c r="C12" s="506">
        <v>1</v>
      </c>
      <c r="D12" s="286"/>
      <c r="E12" s="320"/>
      <c r="F12" s="309" t="s">
        <v>164</v>
      </c>
      <c r="G12" s="311" t="s">
        <v>121</v>
      </c>
      <c r="H12" s="305" t="s">
        <v>70</v>
      </c>
      <c r="I12" s="301" t="s">
        <v>122</v>
      </c>
      <c r="J12" s="287"/>
      <c r="K12" s="291"/>
      <c r="L12" s="291"/>
      <c r="M12" s="291"/>
      <c r="N12" s="291"/>
      <c r="O12" s="291"/>
      <c r="P12" s="291"/>
      <c r="Q12" s="291"/>
      <c r="R12" s="291"/>
      <c r="S12" s="291"/>
      <c r="T12" s="291"/>
    </row>
    <row r="13" spans="1:20" ht="84.75" customHeight="1">
      <c r="A13" s="506"/>
      <c r="B13" s="506"/>
      <c r="C13" s="506"/>
      <c r="D13" s="286">
        <v>1</v>
      </c>
      <c r="E13" s="320"/>
      <c r="F13" s="309" t="s">
        <v>165</v>
      </c>
      <c r="G13" s="315" t="s">
        <v>123</v>
      </c>
      <c r="H13" s="305" t="s">
        <v>128</v>
      </c>
      <c r="I13" s="322" t="s">
        <v>124</v>
      </c>
      <c r="J13" s="287"/>
      <c r="K13" s="291"/>
      <c r="L13" s="291"/>
      <c r="M13" s="291"/>
      <c r="N13" s="291"/>
      <c r="O13" s="291"/>
      <c r="P13" s="291"/>
      <c r="Q13" s="291"/>
      <c r="R13" s="291"/>
      <c r="S13" s="291"/>
      <c r="T13" s="291"/>
    </row>
    <row r="14" spans="1:20">
      <c r="A14" s="227"/>
      <c r="B14" s="227"/>
      <c r="C14" s="227"/>
      <c r="D14" s="227"/>
      <c r="E14" s="285"/>
      <c r="F14" s="308"/>
      <c r="G14" s="313"/>
      <c r="H14" s="314"/>
      <c r="I14" s="303"/>
      <c r="J14" s="227"/>
      <c r="K14" s="227"/>
      <c r="L14" s="227"/>
      <c r="M14" s="227"/>
      <c r="N14" s="227"/>
      <c r="O14" s="227"/>
      <c r="P14" s="227"/>
      <c r="Q14" s="227"/>
      <c r="R14" s="227"/>
      <c r="S14" s="227"/>
      <c r="T14" s="227"/>
    </row>
    <row r="15" spans="1:20">
      <c r="A15" s="227"/>
      <c r="B15" s="227"/>
      <c r="C15" s="227"/>
      <c r="D15" s="227"/>
      <c r="E15" s="285"/>
      <c r="F15" s="308"/>
      <c r="G15" s="459" t="s">
        <v>125</v>
      </c>
      <c r="H15" s="459"/>
      <c r="I15" s="303"/>
      <c r="J15" s="227"/>
      <c r="K15" s="227"/>
      <c r="L15" s="227"/>
      <c r="M15" s="227"/>
      <c r="N15" s="227"/>
      <c r="O15" s="227"/>
      <c r="P15" s="227"/>
      <c r="Q15" s="227"/>
      <c r="R15" s="227"/>
      <c r="S15" s="227"/>
      <c r="T15" s="227"/>
    </row>
  </sheetData>
  <mergeCells count="7">
    <mergeCell ref="G15:H15"/>
    <mergeCell ref="F2:H2"/>
    <mergeCell ref="F4:H4"/>
    <mergeCell ref="I4:I5"/>
    <mergeCell ref="A8:A13"/>
    <mergeCell ref="B11:B13"/>
    <mergeCell ref="C12:C13"/>
  </mergeCells>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4"/>
  <sheetViews>
    <sheetView topLeftCell="C4" workbookViewId="0">
      <selection activeCell="F8" sqref="F8:K8"/>
    </sheetView>
  </sheetViews>
  <sheetFormatPr defaultColWidth="10.5703125" defaultRowHeight="11.25"/>
  <cols>
    <col min="1" max="1" width="9.140625" style="234" hidden="1" customWidth="1"/>
    <col min="2" max="2" width="9.140625" style="231" hidden="1" customWidth="1"/>
    <col min="3" max="3" width="10.5703125" style="229"/>
    <col min="4" max="4" width="10.5703125" style="232"/>
    <col min="5" max="5" width="44" style="232" customWidth="1"/>
    <col min="6" max="6" width="27.85546875" style="229" customWidth="1"/>
    <col min="7" max="7" width="0" style="229" hidden="1" customWidth="1"/>
    <col min="8" max="8" width="12.42578125" style="229" customWidth="1"/>
    <col min="9" max="9" width="10.5703125" style="229"/>
    <col min="10" max="10" width="30.42578125" style="229" customWidth="1"/>
    <col min="11" max="11" width="15.42578125" style="229" customWidth="1"/>
    <col min="12" max="12" width="56.85546875" style="229" customWidth="1"/>
    <col min="13" max="16384" width="10.5703125" style="229"/>
  </cols>
  <sheetData>
    <row r="1" spans="1:32">
      <c r="A1" s="260"/>
      <c r="B1" s="260"/>
      <c r="C1" s="260"/>
      <c r="D1" s="260"/>
      <c r="E1" s="260"/>
      <c r="F1" s="260"/>
      <c r="G1" s="260"/>
      <c r="H1" s="260"/>
      <c r="I1" s="260"/>
      <c r="J1" s="260"/>
      <c r="K1" s="260"/>
      <c r="L1" s="260"/>
      <c r="M1" s="260"/>
      <c r="N1" s="260"/>
      <c r="O1" s="260"/>
      <c r="P1" s="260"/>
      <c r="Q1" s="260"/>
      <c r="R1" s="260"/>
      <c r="S1" s="278"/>
      <c r="T1" s="260"/>
      <c r="U1" s="260"/>
      <c r="V1" s="260"/>
      <c r="W1" s="260"/>
      <c r="X1" s="260"/>
      <c r="Y1" s="260"/>
      <c r="Z1" s="260"/>
      <c r="AA1" s="260"/>
      <c r="AB1" s="260"/>
      <c r="AC1" s="260"/>
      <c r="AD1" s="260"/>
      <c r="AE1" s="260"/>
      <c r="AF1" s="279"/>
    </row>
    <row r="2" spans="1:32">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row>
    <row r="3" spans="1:32">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2" ht="14.25">
      <c r="A4" s="260"/>
      <c r="B4" s="260"/>
      <c r="C4" s="258"/>
      <c r="D4" s="265"/>
      <c r="E4" s="265"/>
      <c r="F4" s="265"/>
      <c r="G4" s="265"/>
      <c r="H4" s="265"/>
      <c r="I4" s="265"/>
      <c r="J4" s="265"/>
      <c r="K4" s="274"/>
      <c r="L4" s="274"/>
      <c r="M4" s="260"/>
      <c r="N4" s="260"/>
      <c r="O4" s="260"/>
      <c r="P4" s="260"/>
      <c r="Q4" s="260"/>
      <c r="R4" s="260"/>
      <c r="S4" s="260"/>
      <c r="T4" s="260"/>
      <c r="U4" s="260"/>
      <c r="V4" s="260"/>
      <c r="W4" s="260"/>
      <c r="X4" s="260"/>
      <c r="Y4" s="260"/>
      <c r="Z4" s="260"/>
      <c r="AA4" s="260"/>
      <c r="AB4" s="260"/>
      <c r="AC4" s="260"/>
      <c r="AD4" s="260"/>
      <c r="AE4" s="260"/>
      <c r="AF4" s="260"/>
    </row>
    <row r="5" spans="1:32" ht="14.25" customHeight="1">
      <c r="A5" s="260"/>
      <c r="B5" s="260"/>
      <c r="C5" s="258"/>
      <c r="D5" s="466" t="s">
        <v>131</v>
      </c>
      <c r="E5" s="466"/>
      <c r="F5" s="466"/>
      <c r="G5" s="466"/>
      <c r="H5" s="466"/>
      <c r="I5" s="466"/>
      <c r="J5" s="466"/>
      <c r="K5" s="466"/>
      <c r="L5" s="273"/>
      <c r="M5" s="260"/>
      <c r="N5" s="260"/>
      <c r="O5" s="260"/>
      <c r="P5" s="260"/>
      <c r="Q5" s="260"/>
      <c r="R5" s="260"/>
      <c r="S5" s="260"/>
      <c r="T5" s="260"/>
      <c r="U5" s="260"/>
      <c r="V5" s="260"/>
      <c r="W5" s="260"/>
      <c r="X5" s="260"/>
      <c r="Y5" s="260"/>
      <c r="Z5" s="260"/>
      <c r="AA5" s="260"/>
      <c r="AB5" s="260"/>
      <c r="AC5" s="260"/>
      <c r="AD5" s="260"/>
      <c r="AE5" s="260"/>
      <c r="AF5" s="260"/>
    </row>
    <row r="6" spans="1:32" ht="14.25">
      <c r="A6" s="260"/>
      <c r="B6" s="260"/>
      <c r="C6" s="258"/>
      <c r="D6" s="265"/>
      <c r="E6" s="275"/>
      <c r="F6" s="275"/>
      <c r="G6" s="275"/>
      <c r="H6" s="275"/>
      <c r="I6" s="275"/>
      <c r="J6" s="275"/>
      <c r="K6" s="266"/>
      <c r="L6" s="276"/>
      <c r="M6" s="260"/>
      <c r="N6" s="260"/>
      <c r="O6" s="260"/>
      <c r="P6" s="260"/>
      <c r="Q6" s="260"/>
      <c r="R6" s="260"/>
      <c r="S6" s="260"/>
      <c r="T6" s="260"/>
      <c r="U6" s="260"/>
      <c r="V6" s="260"/>
      <c r="W6" s="260"/>
      <c r="X6" s="260"/>
      <c r="Y6" s="260"/>
      <c r="Z6" s="260"/>
      <c r="AA6" s="260"/>
      <c r="AB6" s="260"/>
      <c r="AC6" s="260"/>
      <c r="AD6" s="260"/>
      <c r="AE6" s="260"/>
      <c r="AF6" s="260"/>
    </row>
    <row r="7" spans="1:32" ht="22.5">
      <c r="A7" s="260"/>
      <c r="B7" s="260"/>
      <c r="C7" s="258"/>
      <c r="D7" s="265"/>
      <c r="E7" s="253" t="s">
        <v>11</v>
      </c>
      <c r="F7" s="468">
        <v>43941</v>
      </c>
      <c r="G7" s="469"/>
      <c r="H7" s="469"/>
      <c r="I7" s="469"/>
      <c r="J7" s="469"/>
      <c r="K7" s="469"/>
      <c r="L7" s="283"/>
      <c r="M7" s="267"/>
      <c r="N7" s="260"/>
      <c r="O7" s="260"/>
      <c r="P7" s="260"/>
      <c r="Q7" s="260"/>
      <c r="R7" s="260"/>
      <c r="S7" s="260"/>
      <c r="T7" s="260"/>
      <c r="U7" s="260"/>
      <c r="V7" s="260"/>
      <c r="W7" s="260"/>
      <c r="X7" s="260"/>
      <c r="Y7" s="260"/>
      <c r="Z7" s="260"/>
      <c r="AA7" s="260"/>
      <c r="AB7" s="260"/>
      <c r="AC7" s="260"/>
      <c r="AD7" s="260"/>
      <c r="AE7" s="260"/>
      <c r="AF7" s="260"/>
    </row>
    <row r="8" spans="1:32" ht="22.5">
      <c r="A8" s="260"/>
      <c r="B8" s="260"/>
      <c r="C8" s="258"/>
      <c r="D8" s="265"/>
      <c r="E8" s="253" t="s">
        <v>12</v>
      </c>
      <c r="F8" s="469" t="s">
        <v>174</v>
      </c>
      <c r="G8" s="469"/>
      <c r="H8" s="469"/>
      <c r="I8" s="469"/>
      <c r="J8" s="469"/>
      <c r="K8" s="469"/>
      <c r="L8" s="283"/>
      <c r="M8" s="267"/>
      <c r="N8" s="260"/>
      <c r="O8" s="260"/>
      <c r="P8" s="260"/>
      <c r="Q8" s="260"/>
      <c r="R8" s="260"/>
      <c r="S8" s="260"/>
      <c r="T8" s="260"/>
      <c r="U8" s="260"/>
      <c r="V8" s="260"/>
      <c r="W8" s="260"/>
      <c r="X8" s="260"/>
      <c r="Y8" s="260"/>
      <c r="Z8" s="260"/>
      <c r="AA8" s="260"/>
      <c r="AB8" s="260"/>
      <c r="AC8" s="260"/>
      <c r="AD8" s="260"/>
      <c r="AE8" s="260"/>
      <c r="AF8" s="260"/>
    </row>
    <row r="9" spans="1:32" ht="14.25">
      <c r="A9" s="260"/>
      <c r="B9" s="260"/>
      <c r="C9" s="258"/>
      <c r="D9" s="265"/>
      <c r="E9" s="275"/>
      <c r="F9" s="275"/>
      <c r="G9" s="275"/>
      <c r="H9" s="275"/>
      <c r="I9" s="275"/>
      <c r="J9" s="275"/>
      <c r="K9" s="266"/>
      <c r="L9" s="276"/>
      <c r="M9" s="260"/>
      <c r="N9" s="260"/>
      <c r="O9" s="260"/>
      <c r="P9" s="260"/>
      <c r="Q9" s="260"/>
      <c r="R9" s="260"/>
      <c r="S9" s="260"/>
      <c r="T9" s="260"/>
      <c r="U9" s="260"/>
      <c r="V9" s="260"/>
      <c r="W9" s="260"/>
      <c r="X9" s="260"/>
      <c r="Y9" s="260"/>
      <c r="Z9" s="260"/>
      <c r="AA9" s="260"/>
      <c r="AB9" s="260"/>
      <c r="AC9" s="260"/>
      <c r="AD9" s="260"/>
      <c r="AE9" s="260"/>
      <c r="AF9" s="260"/>
    </row>
    <row r="10" spans="1:32" ht="14.25" customHeight="1">
      <c r="A10" s="260"/>
      <c r="B10" s="260"/>
      <c r="C10" s="258"/>
      <c r="D10" s="472" t="s">
        <v>107</v>
      </c>
      <c r="E10" s="472"/>
      <c r="F10" s="472"/>
      <c r="G10" s="472"/>
      <c r="H10" s="472"/>
      <c r="I10" s="472"/>
      <c r="J10" s="472"/>
      <c r="K10" s="472"/>
      <c r="L10" s="507" t="s">
        <v>108</v>
      </c>
      <c r="M10" s="260"/>
      <c r="N10" s="260"/>
      <c r="O10" s="260"/>
      <c r="P10" s="260"/>
      <c r="Q10" s="260"/>
      <c r="R10" s="260"/>
      <c r="S10" s="260"/>
      <c r="T10" s="260"/>
      <c r="U10" s="260"/>
      <c r="V10" s="260"/>
      <c r="W10" s="260"/>
      <c r="X10" s="260"/>
      <c r="Y10" s="260"/>
      <c r="Z10" s="260"/>
      <c r="AA10" s="260"/>
      <c r="AB10" s="260"/>
      <c r="AC10" s="260"/>
      <c r="AD10" s="260"/>
      <c r="AE10" s="260"/>
      <c r="AF10" s="260"/>
    </row>
    <row r="11" spans="1:32" ht="14.25" customHeight="1">
      <c r="A11" s="260"/>
      <c r="B11" s="260"/>
      <c r="C11" s="258"/>
      <c r="D11" s="476" t="s">
        <v>54</v>
      </c>
      <c r="E11" s="509" t="s">
        <v>77</v>
      </c>
      <c r="F11" s="509" t="s">
        <v>80</v>
      </c>
      <c r="G11" s="511" t="s">
        <v>132</v>
      </c>
      <c r="H11" s="512"/>
      <c r="I11" s="513"/>
      <c r="J11" s="509" t="s">
        <v>110</v>
      </c>
      <c r="K11" s="509" t="s">
        <v>133</v>
      </c>
      <c r="L11" s="507"/>
      <c r="M11" s="260"/>
      <c r="N11" s="260"/>
      <c r="O11" s="260"/>
      <c r="P11" s="260"/>
      <c r="Q11" s="260"/>
      <c r="R11" s="260"/>
      <c r="S11" s="260"/>
      <c r="T11" s="260"/>
      <c r="U11" s="260"/>
      <c r="V11" s="260"/>
      <c r="W11" s="260"/>
      <c r="X11" s="260"/>
      <c r="Y11" s="260"/>
      <c r="Z11" s="260"/>
      <c r="AA11" s="260"/>
      <c r="AB11" s="260"/>
      <c r="AC11" s="260"/>
      <c r="AD11" s="260"/>
      <c r="AE11" s="260"/>
      <c r="AF11" s="260"/>
    </row>
    <row r="12" spans="1:32" ht="14.25">
      <c r="A12" s="260"/>
      <c r="B12" s="260"/>
      <c r="C12" s="258"/>
      <c r="D12" s="478"/>
      <c r="E12" s="510"/>
      <c r="F12" s="510"/>
      <c r="G12" s="519" t="s">
        <v>134</v>
      </c>
      <c r="H12" s="520"/>
      <c r="I12" s="264" t="s">
        <v>135</v>
      </c>
      <c r="J12" s="510"/>
      <c r="K12" s="510"/>
      <c r="L12" s="507"/>
      <c r="M12" s="260"/>
      <c r="N12" s="260"/>
      <c r="O12" s="260"/>
      <c r="P12" s="260"/>
      <c r="Q12" s="260"/>
      <c r="R12" s="260"/>
      <c r="S12" s="260"/>
      <c r="T12" s="260"/>
      <c r="U12" s="260"/>
      <c r="V12" s="260"/>
      <c r="W12" s="260"/>
      <c r="X12" s="260"/>
      <c r="Y12" s="260"/>
      <c r="Z12" s="260"/>
      <c r="AA12" s="260"/>
      <c r="AB12" s="260"/>
      <c r="AC12" s="260"/>
      <c r="AD12" s="260"/>
      <c r="AE12" s="260"/>
      <c r="AF12" s="260"/>
    </row>
    <row r="13" spans="1:32" ht="14.25">
      <c r="A13" s="260"/>
      <c r="B13" s="260"/>
      <c r="C13" s="258"/>
      <c r="D13" s="228" t="s">
        <v>56</v>
      </c>
      <c r="E13" s="228" t="s">
        <v>57</v>
      </c>
      <c r="F13" s="228" t="s">
        <v>58</v>
      </c>
      <c r="G13" s="521" t="s">
        <v>59</v>
      </c>
      <c r="H13" s="521"/>
      <c r="I13" s="228" t="s">
        <v>60</v>
      </c>
      <c r="J13" s="228" t="s">
        <v>61</v>
      </c>
      <c r="K13" s="228" t="s">
        <v>62</v>
      </c>
      <c r="L13" s="228" t="s">
        <v>87</v>
      </c>
      <c r="M13" s="260"/>
      <c r="N13" s="260"/>
      <c r="O13" s="260"/>
      <c r="P13" s="260"/>
      <c r="Q13" s="260"/>
      <c r="R13" s="260"/>
      <c r="S13" s="260"/>
      <c r="T13" s="260"/>
      <c r="U13" s="260"/>
      <c r="V13" s="260"/>
      <c r="W13" s="260"/>
      <c r="X13" s="260"/>
      <c r="Y13" s="260"/>
      <c r="Z13" s="260"/>
      <c r="AA13" s="260"/>
      <c r="AB13" s="260"/>
      <c r="AC13" s="260"/>
      <c r="AD13" s="260"/>
      <c r="AE13" s="260"/>
      <c r="AF13" s="260"/>
    </row>
    <row r="14" spans="1:32" ht="18.75" customHeight="1">
      <c r="A14" s="263"/>
      <c r="B14" s="260"/>
      <c r="C14" s="258"/>
      <c r="D14" s="242">
        <v>1</v>
      </c>
      <c r="E14" s="508" t="s">
        <v>136</v>
      </c>
      <c r="F14" s="508"/>
      <c r="G14" s="508"/>
      <c r="H14" s="508"/>
      <c r="I14" s="508"/>
      <c r="J14" s="508"/>
      <c r="K14" s="508"/>
      <c r="L14" s="268"/>
      <c r="M14" s="281"/>
      <c r="N14" s="260"/>
      <c r="O14" s="260"/>
      <c r="P14" s="260"/>
      <c r="Q14" s="260"/>
      <c r="R14" s="260"/>
      <c r="S14" s="260"/>
      <c r="T14" s="260"/>
      <c r="U14" s="260"/>
      <c r="V14" s="260"/>
      <c r="W14" s="260"/>
      <c r="X14" s="260"/>
      <c r="Y14" s="260"/>
      <c r="Z14" s="260"/>
      <c r="AA14" s="260"/>
      <c r="AB14" s="260"/>
      <c r="AC14" s="260"/>
      <c r="AD14" s="260"/>
      <c r="AE14" s="260"/>
      <c r="AF14" s="260"/>
    </row>
    <row r="15" spans="1:32" ht="74.25" customHeight="1">
      <c r="A15" s="263"/>
      <c r="B15" s="260"/>
      <c r="C15" s="258"/>
      <c r="D15" s="242" t="s">
        <v>137</v>
      </c>
      <c r="E15" s="261" t="s">
        <v>118</v>
      </c>
      <c r="F15" s="261" t="s">
        <v>118</v>
      </c>
      <c r="G15" s="522" t="s">
        <v>118</v>
      </c>
      <c r="H15" s="523"/>
      <c r="I15" s="261" t="s">
        <v>118</v>
      </c>
      <c r="J15" s="243" t="s">
        <v>138</v>
      </c>
      <c r="K15" s="244"/>
      <c r="L15" s="262" t="s">
        <v>139</v>
      </c>
      <c r="M15" s="281"/>
      <c r="N15" s="260"/>
      <c r="O15" s="260"/>
      <c r="P15" s="260"/>
      <c r="Q15" s="260"/>
      <c r="R15" s="260"/>
      <c r="S15" s="260"/>
      <c r="T15" s="260"/>
      <c r="U15" s="260"/>
      <c r="V15" s="260"/>
      <c r="W15" s="260"/>
      <c r="X15" s="260"/>
      <c r="Y15" s="260"/>
      <c r="Z15" s="260"/>
      <c r="AA15" s="260"/>
      <c r="AB15" s="260"/>
      <c r="AC15" s="260"/>
      <c r="AD15" s="260"/>
      <c r="AE15" s="260"/>
      <c r="AF15" s="260"/>
    </row>
    <row r="16" spans="1:32" ht="18.75">
      <c r="A16" s="263"/>
      <c r="B16" s="257">
        <v>3</v>
      </c>
      <c r="C16" s="258"/>
      <c r="D16" s="271">
        <v>2</v>
      </c>
      <c r="E16" s="524" t="s">
        <v>140</v>
      </c>
      <c r="F16" s="524"/>
      <c r="G16" s="524"/>
      <c r="H16" s="525"/>
      <c r="I16" s="525"/>
      <c r="J16" s="525" t="s">
        <v>118</v>
      </c>
      <c r="K16" s="525"/>
      <c r="L16" s="280"/>
      <c r="M16" s="281"/>
      <c r="N16" s="260"/>
      <c r="O16" s="260"/>
      <c r="P16" s="260"/>
      <c r="Q16" s="260"/>
      <c r="R16" s="260"/>
      <c r="S16" s="260"/>
      <c r="T16" s="260"/>
      <c r="U16" s="260"/>
      <c r="V16" s="260"/>
      <c r="W16" s="260"/>
      <c r="X16" s="260"/>
      <c r="Y16" s="260"/>
      <c r="Z16" s="260"/>
      <c r="AA16" s="260"/>
      <c r="AB16" s="260"/>
      <c r="AC16" s="260"/>
      <c r="AD16" s="260"/>
      <c r="AE16" s="260"/>
      <c r="AF16" s="260"/>
    </row>
    <row r="17" spans="1:73" ht="37.5" customHeight="1">
      <c r="A17" s="263"/>
      <c r="B17" s="260"/>
      <c r="C17" s="514"/>
      <c r="D17" s="526" t="s">
        <v>141</v>
      </c>
      <c r="E17" s="517" t="s">
        <v>129</v>
      </c>
      <c r="F17" s="518" t="s">
        <v>130</v>
      </c>
      <c r="G17" s="261"/>
      <c r="H17" s="245" t="s">
        <v>161</v>
      </c>
      <c r="I17" s="272" t="s">
        <v>35</v>
      </c>
      <c r="J17" s="243" t="s">
        <v>162</v>
      </c>
      <c r="K17" s="261" t="s">
        <v>118</v>
      </c>
      <c r="L17" s="502" t="s">
        <v>142</v>
      </c>
      <c r="M17" s="281"/>
      <c r="N17" s="260"/>
      <c r="O17" s="260"/>
      <c r="P17" s="257"/>
      <c r="Q17" s="257"/>
      <c r="R17" s="257"/>
      <c r="S17" s="257"/>
      <c r="T17" s="257"/>
      <c r="U17" s="257"/>
      <c r="V17" s="257"/>
      <c r="W17" s="257"/>
      <c r="X17" s="257"/>
      <c r="Y17" s="257"/>
      <c r="Z17" s="257"/>
      <c r="AA17" s="257"/>
      <c r="AB17" s="257"/>
      <c r="AC17" s="257"/>
      <c r="AD17" s="257"/>
      <c r="AE17" s="257"/>
      <c r="AF17" s="257"/>
    </row>
    <row r="18" spans="1:73" ht="21" customHeight="1">
      <c r="A18" s="263"/>
      <c r="B18" s="260"/>
      <c r="C18" s="514"/>
      <c r="D18" s="526"/>
      <c r="E18" s="517"/>
      <c r="F18" s="518"/>
      <c r="G18" s="282"/>
      <c r="H18" s="246" t="s">
        <v>143</v>
      </c>
      <c r="I18" s="255"/>
      <c r="J18" s="255"/>
      <c r="K18" s="256"/>
      <c r="L18" s="504"/>
      <c r="M18" s="281"/>
      <c r="N18" s="260"/>
      <c r="O18" s="260"/>
      <c r="P18" s="257"/>
      <c r="Q18" s="257"/>
      <c r="R18" s="257"/>
      <c r="S18" s="257"/>
      <c r="T18" s="257"/>
      <c r="U18" s="257"/>
      <c r="V18" s="257"/>
      <c r="W18" s="257"/>
      <c r="X18" s="257"/>
      <c r="Y18" s="257"/>
      <c r="Z18" s="257"/>
      <c r="AA18" s="257"/>
      <c r="AB18" s="257"/>
      <c r="AC18" s="257"/>
      <c r="AD18" s="257"/>
      <c r="AE18" s="257"/>
      <c r="AF18" s="257"/>
    </row>
    <row r="19" spans="1:73" s="239" customFormat="1" ht="21" customHeight="1">
      <c r="A19" s="263"/>
      <c r="B19" s="257">
        <v>3</v>
      </c>
      <c r="C19" s="258"/>
      <c r="D19" s="259" t="s">
        <v>58</v>
      </c>
      <c r="E19" s="508" t="s">
        <v>144</v>
      </c>
      <c r="F19" s="508"/>
      <c r="G19" s="508"/>
      <c r="H19" s="508"/>
      <c r="I19" s="508"/>
      <c r="J19" s="508"/>
      <c r="K19" s="508"/>
      <c r="L19" s="269"/>
      <c r="M19" s="281"/>
      <c r="N19" s="260"/>
      <c r="O19" s="260"/>
      <c r="P19" s="257"/>
      <c r="Q19" s="257"/>
      <c r="R19" s="257"/>
      <c r="S19" s="257"/>
      <c r="T19" s="257"/>
      <c r="U19" s="257"/>
      <c r="V19" s="257"/>
      <c r="W19" s="257"/>
      <c r="X19" s="257"/>
      <c r="Y19" s="257"/>
      <c r="Z19" s="257"/>
      <c r="AA19" s="257"/>
      <c r="AB19" s="257"/>
      <c r="AC19" s="257"/>
      <c r="AD19" s="257"/>
      <c r="AE19" s="257"/>
      <c r="AF19" s="257"/>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row>
    <row r="20" spans="1:73" s="239" customFormat="1" ht="21" customHeight="1">
      <c r="A20" s="263"/>
      <c r="B20" s="260"/>
      <c r="C20" s="258"/>
      <c r="D20" s="242" t="s">
        <v>145</v>
      </c>
      <c r="E20" s="261" t="s">
        <v>118</v>
      </c>
      <c r="F20" s="261" t="s">
        <v>118</v>
      </c>
      <c r="G20" s="522" t="s">
        <v>118</v>
      </c>
      <c r="H20" s="523"/>
      <c r="I20" s="261" t="s">
        <v>118</v>
      </c>
      <c r="J20" s="261" t="s">
        <v>118</v>
      </c>
      <c r="K20" s="247"/>
      <c r="L20" s="262" t="s">
        <v>146</v>
      </c>
      <c r="M20" s="281"/>
      <c r="N20" s="260"/>
      <c r="O20" s="260"/>
      <c r="P20" s="257"/>
      <c r="Q20" s="257"/>
      <c r="R20" s="257"/>
      <c r="S20" s="257"/>
      <c r="T20" s="257"/>
      <c r="U20" s="257"/>
      <c r="V20" s="257"/>
      <c r="W20" s="257"/>
      <c r="X20" s="257"/>
      <c r="Y20" s="257"/>
      <c r="Z20" s="257"/>
      <c r="AA20" s="257"/>
      <c r="AB20" s="257"/>
      <c r="AC20" s="257"/>
      <c r="AD20" s="257"/>
      <c r="AE20" s="257"/>
      <c r="AF20" s="257"/>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row>
    <row r="21" spans="1:73" s="239" customFormat="1" ht="18.95" customHeight="1">
      <c r="A21" s="263"/>
      <c r="B21" s="257">
        <v>3</v>
      </c>
      <c r="C21" s="258"/>
      <c r="D21" s="259" t="s">
        <v>59</v>
      </c>
      <c r="E21" s="508" t="s">
        <v>147</v>
      </c>
      <c r="F21" s="508"/>
      <c r="G21" s="508"/>
      <c r="H21" s="508"/>
      <c r="I21" s="508"/>
      <c r="J21" s="508"/>
      <c r="K21" s="508"/>
      <c r="L21" s="269"/>
      <c r="M21" s="281"/>
      <c r="N21" s="260"/>
      <c r="O21" s="260"/>
      <c r="P21" s="257"/>
      <c r="Q21" s="257"/>
      <c r="R21" s="257"/>
      <c r="S21" s="257"/>
      <c r="T21" s="257"/>
      <c r="U21" s="257"/>
      <c r="V21" s="257"/>
      <c r="W21" s="257"/>
      <c r="X21" s="257"/>
      <c r="Y21" s="257"/>
      <c r="Z21" s="257"/>
      <c r="AA21" s="257"/>
      <c r="AB21" s="257"/>
      <c r="AC21" s="257"/>
      <c r="AD21" s="257"/>
      <c r="AE21" s="257"/>
      <c r="AF21" s="257"/>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row>
    <row r="22" spans="1:73" s="239" customFormat="1" ht="15" customHeight="1">
      <c r="A22" s="263"/>
      <c r="B22" s="260"/>
      <c r="C22" s="514"/>
      <c r="D22" s="526" t="s">
        <v>148</v>
      </c>
      <c r="E22" s="517" t="s">
        <v>129</v>
      </c>
      <c r="F22" s="518" t="s">
        <v>130</v>
      </c>
      <c r="G22" s="261"/>
      <c r="H22" s="272" t="s">
        <v>161</v>
      </c>
      <c r="I22" s="272" t="s">
        <v>35</v>
      </c>
      <c r="J22" s="270">
        <v>943032.12</v>
      </c>
      <c r="K22" s="261" t="s">
        <v>118</v>
      </c>
      <c r="L22" s="502" t="s">
        <v>149</v>
      </c>
      <c r="M22" s="281"/>
      <c r="N22" s="260"/>
      <c r="O22" s="260"/>
      <c r="P22" s="257"/>
      <c r="Q22" s="257"/>
      <c r="R22" s="257"/>
      <c r="S22" s="257"/>
      <c r="T22" s="257"/>
      <c r="U22" s="257"/>
      <c r="V22" s="257"/>
      <c r="W22" s="257"/>
      <c r="X22" s="257"/>
      <c r="Y22" s="257"/>
      <c r="Z22" s="257"/>
      <c r="AA22" s="257"/>
      <c r="AB22" s="257"/>
      <c r="AC22" s="257"/>
      <c r="AD22" s="257"/>
      <c r="AE22" s="257"/>
      <c r="AF22" s="257"/>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row>
    <row r="23" spans="1:73" ht="45.75" customHeight="1">
      <c r="A23" s="263"/>
      <c r="B23" s="260"/>
      <c r="C23" s="514"/>
      <c r="D23" s="526"/>
      <c r="E23" s="517"/>
      <c r="F23" s="518"/>
      <c r="G23" s="282"/>
      <c r="H23" s="246" t="s">
        <v>143</v>
      </c>
      <c r="I23" s="248"/>
      <c r="J23" s="248"/>
      <c r="K23" s="256"/>
      <c r="L23" s="504"/>
      <c r="M23" s="281"/>
      <c r="N23" s="260"/>
      <c r="O23" s="260"/>
      <c r="P23" s="257"/>
      <c r="Q23" s="257"/>
      <c r="R23" s="257"/>
      <c r="S23" s="257"/>
      <c r="T23" s="257"/>
      <c r="U23" s="257"/>
      <c r="V23" s="257"/>
      <c r="W23" s="257"/>
      <c r="X23" s="257"/>
      <c r="Y23" s="257"/>
      <c r="Z23" s="257"/>
      <c r="AA23" s="257"/>
      <c r="AB23" s="257"/>
      <c r="AC23" s="257"/>
      <c r="AD23" s="257"/>
      <c r="AE23" s="257"/>
      <c r="AF23" s="257"/>
    </row>
    <row r="24" spans="1:73" ht="18.75">
      <c r="A24" s="263"/>
      <c r="B24" s="260"/>
      <c r="C24" s="258"/>
      <c r="D24" s="259" t="s">
        <v>60</v>
      </c>
      <c r="E24" s="508" t="s">
        <v>150</v>
      </c>
      <c r="F24" s="508"/>
      <c r="G24" s="508"/>
      <c r="H24" s="508"/>
      <c r="I24" s="508"/>
      <c r="J24" s="508"/>
      <c r="K24" s="508"/>
      <c r="L24" s="269"/>
      <c r="M24" s="281"/>
      <c r="N24" s="260"/>
      <c r="O24" s="260"/>
      <c r="P24" s="257"/>
      <c r="Q24" s="257"/>
      <c r="R24" s="257"/>
      <c r="S24" s="257"/>
      <c r="T24" s="257"/>
      <c r="U24" s="257"/>
      <c r="V24" s="257"/>
      <c r="W24" s="257"/>
      <c r="X24" s="257"/>
      <c r="Y24" s="257"/>
      <c r="Z24" s="257"/>
      <c r="AA24" s="257"/>
      <c r="AB24" s="257"/>
      <c r="AC24" s="257"/>
      <c r="AD24" s="257"/>
      <c r="AE24" s="257"/>
      <c r="AF24" s="257"/>
    </row>
    <row r="25" spans="1:73" ht="18.75" customHeight="1">
      <c r="A25" s="263"/>
      <c r="B25" s="260"/>
      <c r="C25" s="514"/>
      <c r="D25" s="515" t="s">
        <v>151</v>
      </c>
      <c r="E25" s="517" t="s">
        <v>129</v>
      </c>
      <c r="F25" s="518" t="s">
        <v>130</v>
      </c>
      <c r="G25" s="261"/>
      <c r="H25" s="245" t="s">
        <v>161</v>
      </c>
      <c r="I25" s="272" t="s">
        <v>35</v>
      </c>
      <c r="J25" s="270">
        <v>218.75200000000001</v>
      </c>
      <c r="K25" s="261" t="s">
        <v>118</v>
      </c>
      <c r="L25" s="502" t="s">
        <v>152</v>
      </c>
      <c r="M25" s="281"/>
      <c r="N25" s="260"/>
      <c r="O25" s="260"/>
      <c r="P25" s="257"/>
      <c r="Q25" s="257"/>
      <c r="R25" s="257"/>
      <c r="S25" s="257"/>
      <c r="T25" s="257"/>
      <c r="U25" s="257"/>
      <c r="V25" s="257"/>
      <c r="W25" s="257"/>
      <c r="X25" s="257"/>
      <c r="Y25" s="257"/>
      <c r="Z25" s="257"/>
      <c r="AA25" s="257"/>
      <c r="AB25" s="257"/>
      <c r="AC25" s="257"/>
      <c r="AD25" s="257"/>
      <c r="AE25" s="257"/>
      <c r="AF25" s="257"/>
    </row>
    <row r="26" spans="1:73" ht="20.100000000000001" customHeight="1">
      <c r="A26" s="263"/>
      <c r="B26" s="260"/>
      <c r="C26" s="514"/>
      <c r="D26" s="516"/>
      <c r="E26" s="517"/>
      <c r="F26" s="518"/>
      <c r="G26" s="282"/>
      <c r="H26" s="246" t="s">
        <v>143</v>
      </c>
      <c r="I26" s="248"/>
      <c r="J26" s="248"/>
      <c r="K26" s="256"/>
      <c r="L26" s="504"/>
      <c r="M26" s="281"/>
      <c r="N26" s="260"/>
      <c r="O26" s="260"/>
      <c r="P26" s="257"/>
      <c r="Q26" s="257"/>
      <c r="R26" s="257"/>
      <c r="S26" s="257"/>
      <c r="T26" s="257"/>
      <c r="U26" s="257"/>
      <c r="V26" s="257"/>
      <c r="W26" s="257"/>
      <c r="X26" s="257"/>
      <c r="Y26" s="257"/>
      <c r="Z26" s="257"/>
      <c r="AA26" s="257"/>
      <c r="AB26" s="257"/>
      <c r="AC26" s="257"/>
      <c r="AD26" s="257"/>
      <c r="AE26" s="257"/>
      <c r="AF26" s="257"/>
    </row>
    <row r="27" spans="1:73" ht="20.100000000000001" customHeight="1">
      <c r="A27" s="263"/>
      <c r="B27" s="260"/>
      <c r="C27" s="258"/>
      <c r="D27" s="259" t="s">
        <v>61</v>
      </c>
      <c r="E27" s="508" t="s">
        <v>153</v>
      </c>
      <c r="F27" s="508"/>
      <c r="G27" s="508"/>
      <c r="H27" s="508"/>
      <c r="I27" s="508"/>
      <c r="J27" s="508"/>
      <c r="K27" s="508"/>
      <c r="L27" s="269"/>
      <c r="M27" s="281"/>
      <c r="N27" s="260"/>
      <c r="O27" s="260"/>
      <c r="P27" s="257"/>
      <c r="Q27" s="257"/>
      <c r="R27" s="257"/>
      <c r="S27" s="257"/>
      <c r="T27" s="257"/>
      <c r="U27" s="257"/>
      <c r="V27" s="257"/>
      <c r="W27" s="257"/>
      <c r="X27" s="257"/>
      <c r="Y27" s="257"/>
      <c r="Z27" s="257"/>
      <c r="AA27" s="257"/>
      <c r="AB27" s="257"/>
      <c r="AC27" s="257"/>
      <c r="AD27" s="257"/>
      <c r="AE27" s="257"/>
      <c r="AF27" s="257"/>
    </row>
    <row r="28" spans="1:73" s="239" customFormat="1" ht="72" customHeight="1">
      <c r="A28" s="263"/>
      <c r="B28" s="260"/>
      <c r="C28" s="514"/>
      <c r="D28" s="515" t="s">
        <v>154</v>
      </c>
      <c r="E28" s="517" t="s">
        <v>129</v>
      </c>
      <c r="F28" s="518" t="s">
        <v>130</v>
      </c>
      <c r="G28" s="261"/>
      <c r="H28" s="245" t="s">
        <v>161</v>
      </c>
      <c r="I28" s="272" t="s">
        <v>35</v>
      </c>
      <c r="J28" s="270">
        <v>0</v>
      </c>
      <c r="K28" s="261" t="s">
        <v>118</v>
      </c>
      <c r="L28" s="502" t="s">
        <v>155</v>
      </c>
      <c r="M28" s="281"/>
      <c r="N28" s="260"/>
      <c r="O28" s="249" t="s">
        <v>156</v>
      </c>
      <c r="P28" s="250"/>
      <c r="Q28" s="250"/>
      <c r="R28" s="250"/>
      <c r="S28" s="250"/>
      <c r="T28" s="250"/>
      <c r="U28" s="250"/>
      <c r="V28" s="250"/>
      <c r="W28" s="250"/>
      <c r="X28" s="250"/>
      <c r="Y28" s="250"/>
      <c r="Z28" s="250"/>
      <c r="AA28" s="250"/>
      <c r="AB28" s="250"/>
      <c r="AC28" s="250"/>
      <c r="AD28" s="250"/>
      <c r="AE28" s="250"/>
      <c r="AF28" s="250"/>
    </row>
    <row r="29" spans="1:73" s="239" customFormat="1" ht="43.5" hidden="1" customHeight="1">
      <c r="A29" s="263"/>
      <c r="B29" s="260"/>
      <c r="C29" s="514"/>
      <c r="D29" s="516"/>
      <c r="E29" s="517"/>
      <c r="F29" s="518"/>
      <c r="G29" s="282"/>
      <c r="H29" s="246" t="s">
        <v>143</v>
      </c>
      <c r="I29" s="248"/>
      <c r="J29" s="248"/>
      <c r="K29" s="256"/>
      <c r="L29" s="504"/>
      <c r="M29" s="281"/>
      <c r="N29" s="260"/>
      <c r="O29" s="260"/>
      <c r="P29" s="250"/>
      <c r="Q29" s="250"/>
      <c r="R29" s="250"/>
      <c r="S29" s="250"/>
      <c r="T29" s="250"/>
      <c r="U29" s="250"/>
      <c r="V29" s="250"/>
      <c r="W29" s="250"/>
      <c r="X29" s="250"/>
      <c r="Y29" s="250"/>
      <c r="Z29" s="250"/>
      <c r="AA29" s="250"/>
      <c r="AB29" s="250"/>
      <c r="AC29" s="250"/>
      <c r="AD29" s="250"/>
      <c r="AE29" s="250"/>
      <c r="AF29" s="250"/>
    </row>
    <row r="30" spans="1:73" s="239" customFormat="1" ht="18.95" customHeight="1">
      <c r="A30" s="263"/>
      <c r="B30" s="257">
        <v>3</v>
      </c>
      <c r="C30" s="258"/>
      <c r="D30" s="259" t="s">
        <v>62</v>
      </c>
      <c r="E30" s="508" t="s">
        <v>157</v>
      </c>
      <c r="F30" s="508"/>
      <c r="G30" s="508"/>
      <c r="H30" s="508"/>
      <c r="I30" s="508"/>
      <c r="J30" s="508"/>
      <c r="K30" s="508"/>
      <c r="L30" s="269"/>
      <c r="M30" s="281"/>
      <c r="N30" s="260"/>
      <c r="O30" s="260"/>
      <c r="P30" s="250"/>
      <c r="Q30" s="250"/>
      <c r="R30" s="250"/>
      <c r="S30" s="250"/>
      <c r="T30" s="250"/>
      <c r="U30" s="250"/>
      <c r="V30" s="250"/>
      <c r="W30" s="250"/>
      <c r="X30" s="250"/>
      <c r="Y30" s="250"/>
      <c r="Z30" s="250"/>
      <c r="AA30" s="250"/>
      <c r="AB30" s="250"/>
      <c r="AC30" s="250"/>
      <c r="AD30" s="250"/>
      <c r="AE30" s="250"/>
      <c r="AF30" s="250"/>
    </row>
    <row r="31" spans="1:73" s="239" customFormat="1" ht="15" customHeight="1">
      <c r="A31" s="263"/>
      <c r="B31" s="260"/>
      <c r="C31" s="514"/>
      <c r="D31" s="515" t="s">
        <v>158</v>
      </c>
      <c r="E31" s="517" t="s">
        <v>129</v>
      </c>
      <c r="F31" s="518" t="s">
        <v>130</v>
      </c>
      <c r="G31" s="261"/>
      <c r="H31" s="245" t="s">
        <v>161</v>
      </c>
      <c r="I31" s="272" t="s">
        <v>35</v>
      </c>
      <c r="J31" s="270">
        <v>0</v>
      </c>
      <c r="K31" s="261" t="s">
        <v>118</v>
      </c>
      <c r="L31" s="502" t="s">
        <v>159</v>
      </c>
      <c r="M31" s="281"/>
      <c r="N31" s="260"/>
      <c r="O31" s="260"/>
      <c r="P31" s="250"/>
      <c r="Q31" s="250"/>
      <c r="R31" s="250"/>
      <c r="S31" s="250"/>
      <c r="T31" s="250"/>
      <c r="U31" s="250"/>
      <c r="V31" s="250"/>
      <c r="W31" s="250"/>
      <c r="X31" s="250"/>
      <c r="Y31" s="250"/>
      <c r="Z31" s="250"/>
      <c r="AA31" s="250"/>
      <c r="AB31" s="250"/>
      <c r="AC31" s="250"/>
      <c r="AD31" s="250"/>
      <c r="AE31" s="250"/>
      <c r="AF31" s="250"/>
    </row>
    <row r="32" spans="1:73" ht="18.75" customHeight="1">
      <c r="A32" s="263"/>
      <c r="B32" s="260"/>
      <c r="C32" s="514"/>
      <c r="D32" s="516"/>
      <c r="E32" s="517"/>
      <c r="F32" s="518"/>
      <c r="G32" s="282"/>
      <c r="H32" s="246" t="s">
        <v>143</v>
      </c>
      <c r="I32" s="248"/>
      <c r="J32" s="248"/>
      <c r="K32" s="256"/>
      <c r="L32" s="504"/>
      <c r="M32" s="281"/>
      <c r="N32" s="260"/>
      <c r="O32" s="260"/>
      <c r="P32" s="257"/>
      <c r="Q32" s="257"/>
      <c r="R32" s="257"/>
      <c r="S32" s="257"/>
      <c r="T32" s="257"/>
      <c r="U32" s="257"/>
      <c r="V32" s="257"/>
      <c r="W32" s="257"/>
      <c r="X32" s="257"/>
      <c r="Y32" s="257"/>
      <c r="Z32" s="257"/>
      <c r="AA32" s="257"/>
      <c r="AB32" s="257"/>
      <c r="AC32" s="257"/>
      <c r="AD32" s="257"/>
      <c r="AE32" s="257"/>
      <c r="AF32" s="257"/>
    </row>
    <row r="33" spans="1:32" ht="18.75" customHeight="1">
      <c r="A33" s="263"/>
      <c r="B33" s="251"/>
      <c r="C33" s="251"/>
      <c r="D33" s="254"/>
      <c r="E33" s="254"/>
      <c r="F33" s="254"/>
      <c r="G33" s="254"/>
      <c r="H33" s="254"/>
      <c r="I33" s="254"/>
      <c r="J33" s="254"/>
      <c r="K33" s="254"/>
      <c r="L33" s="254"/>
      <c r="M33" s="251"/>
      <c r="N33" s="252"/>
      <c r="O33" s="252"/>
      <c r="P33" s="257"/>
      <c r="Q33" s="257"/>
      <c r="R33" s="257"/>
      <c r="S33" s="257"/>
      <c r="T33" s="257"/>
      <c r="U33" s="257"/>
      <c r="V33" s="257"/>
      <c r="W33" s="257"/>
      <c r="X33" s="257"/>
      <c r="Y33" s="257"/>
      <c r="Z33" s="257"/>
      <c r="AA33" s="257"/>
      <c r="AB33" s="257"/>
      <c r="AC33" s="257"/>
      <c r="AD33" s="257"/>
      <c r="AE33" s="257"/>
      <c r="AF33" s="257"/>
    </row>
    <row r="34" spans="1:32" ht="14.25">
      <c r="A34" s="260"/>
      <c r="B34" s="260"/>
      <c r="C34" s="260"/>
      <c r="D34" s="277">
        <v>1</v>
      </c>
      <c r="E34" s="459" t="s">
        <v>160</v>
      </c>
      <c r="F34" s="459"/>
      <c r="G34" s="459"/>
      <c r="H34" s="459"/>
      <c r="I34" s="459"/>
      <c r="J34" s="459"/>
      <c r="K34" s="459"/>
      <c r="L34" s="459"/>
      <c r="M34" s="260"/>
      <c r="N34" s="260"/>
      <c r="O34" s="260"/>
      <c r="P34" s="257"/>
      <c r="Q34" s="257"/>
      <c r="R34" s="257"/>
      <c r="S34" s="257"/>
      <c r="T34" s="257"/>
      <c r="U34" s="257"/>
      <c r="V34" s="257"/>
      <c r="W34" s="257"/>
      <c r="X34" s="257"/>
      <c r="Y34" s="257"/>
      <c r="Z34" s="257"/>
      <c r="AA34" s="257"/>
      <c r="AB34" s="257"/>
      <c r="AC34" s="257"/>
      <c r="AD34" s="257"/>
      <c r="AE34" s="257"/>
      <c r="AF34" s="257"/>
    </row>
    <row r="35" spans="1:32" s="239" customFormat="1" ht="18.75" customHeight="1">
      <c r="A35" s="233"/>
      <c r="B35" s="231"/>
      <c r="C35" s="236"/>
      <c r="D35" s="232"/>
      <c r="E35" s="232"/>
    </row>
    <row r="36" spans="1:32" s="239" customFormat="1" ht="18.75">
      <c r="A36" s="233"/>
      <c r="B36" s="231"/>
      <c r="C36" s="236"/>
      <c r="D36" s="232"/>
      <c r="E36" s="232"/>
    </row>
    <row r="37" spans="1:32" s="239" customFormat="1" ht="18.75" customHeight="1">
      <c r="A37" s="233"/>
      <c r="B37" s="231"/>
      <c r="C37" s="236"/>
      <c r="D37" s="232"/>
      <c r="E37" s="232"/>
    </row>
    <row r="38" spans="1:32" s="239" customFormat="1" ht="18.75">
      <c r="A38" s="233"/>
      <c r="B38" s="231"/>
      <c r="C38" s="236"/>
      <c r="D38" s="232"/>
      <c r="E38" s="232"/>
    </row>
    <row r="39" spans="1:32" ht="18.75" customHeight="1">
      <c r="A39" s="233"/>
      <c r="C39" s="236"/>
    </row>
    <row r="40" spans="1:32" ht="18.75" customHeight="1">
      <c r="A40" s="233"/>
      <c r="C40" s="236"/>
      <c r="E40" s="232" t="s">
        <v>156</v>
      </c>
    </row>
    <row r="41" spans="1:32" ht="18.75">
      <c r="A41" s="233"/>
      <c r="C41" s="236"/>
    </row>
    <row r="42" spans="1:32" s="239" customFormat="1" ht="18.75" customHeight="1">
      <c r="A42" s="233"/>
      <c r="B42" s="231"/>
      <c r="C42" s="236"/>
      <c r="D42" s="232"/>
      <c r="E42" s="232"/>
    </row>
    <row r="43" spans="1:32" s="239" customFormat="1" ht="18.75">
      <c r="A43" s="233"/>
      <c r="B43" s="231"/>
      <c r="C43" s="236"/>
      <c r="D43" s="232"/>
      <c r="E43" s="232"/>
    </row>
    <row r="44" spans="1:32" s="239" customFormat="1" ht="18.75" customHeight="1">
      <c r="A44" s="233"/>
      <c r="B44" s="231"/>
      <c r="C44" s="236"/>
      <c r="D44" s="232"/>
      <c r="E44" s="232"/>
    </row>
    <row r="45" spans="1:32" s="239" customFormat="1" ht="18.75">
      <c r="A45" s="233"/>
      <c r="B45" s="231"/>
      <c r="C45" s="236"/>
      <c r="D45" s="232"/>
      <c r="E45" s="232"/>
    </row>
    <row r="46" spans="1:32" ht="18.75" customHeight="1">
      <c r="A46" s="233"/>
      <c r="B46" s="231">
        <v>3</v>
      </c>
      <c r="C46" s="236"/>
    </row>
    <row r="47" spans="1:32" ht="18.75" customHeight="1">
      <c r="A47" s="233"/>
      <c r="C47" s="236"/>
    </row>
    <row r="48" spans="1:32" ht="18.75">
      <c r="A48" s="233"/>
      <c r="C48" s="236"/>
    </row>
    <row r="49" spans="1:5" s="239" customFormat="1" ht="18.75" customHeight="1">
      <c r="A49" s="233"/>
      <c r="B49" s="231"/>
      <c r="C49" s="236"/>
      <c r="D49" s="232"/>
      <c r="E49" s="232"/>
    </row>
    <row r="50" spans="1:5" s="239" customFormat="1" ht="18.75">
      <c r="A50" s="233"/>
      <c r="B50" s="231"/>
      <c r="C50" s="236"/>
      <c r="D50" s="232"/>
      <c r="E50" s="232"/>
    </row>
    <row r="51" spans="1:5" s="239" customFormat="1" ht="18.75" customHeight="1">
      <c r="A51" s="233"/>
      <c r="B51" s="231"/>
      <c r="C51" s="236"/>
      <c r="D51" s="232"/>
      <c r="E51" s="232"/>
    </row>
    <row r="52" spans="1:5" s="239" customFormat="1" ht="18.75">
      <c r="A52" s="233"/>
      <c r="B52" s="231"/>
      <c r="C52" s="236"/>
      <c r="D52" s="232"/>
      <c r="E52" s="232"/>
    </row>
    <row r="53" spans="1:5" s="230" customFormat="1">
      <c r="A53" s="233"/>
      <c r="D53" s="235"/>
      <c r="E53" s="235"/>
    </row>
    <row r="54" spans="1:5" ht="14.25" customHeight="1"/>
  </sheetData>
  <mergeCells count="48">
    <mergeCell ref="C17:C18"/>
    <mergeCell ref="D17:D18"/>
    <mergeCell ref="E17:E18"/>
    <mergeCell ref="F17:F18"/>
    <mergeCell ref="L17:L18"/>
    <mergeCell ref="L28:L29"/>
    <mergeCell ref="C28:C29"/>
    <mergeCell ref="D28:D29"/>
    <mergeCell ref="E28:E29"/>
    <mergeCell ref="F28:F29"/>
    <mergeCell ref="L22:L23"/>
    <mergeCell ref="E24:K24"/>
    <mergeCell ref="C25:C26"/>
    <mergeCell ref="D25:D26"/>
    <mergeCell ref="E25:E26"/>
    <mergeCell ref="F25:F26"/>
    <mergeCell ref="L25:L26"/>
    <mergeCell ref="C22:C23"/>
    <mergeCell ref="D22:D23"/>
    <mergeCell ref="E22:E23"/>
    <mergeCell ref="F22:F23"/>
    <mergeCell ref="E34:L34"/>
    <mergeCell ref="C31:C32"/>
    <mergeCell ref="D31:D32"/>
    <mergeCell ref="E31:E32"/>
    <mergeCell ref="F31:F32"/>
    <mergeCell ref="L31:L32"/>
    <mergeCell ref="E27:K27"/>
    <mergeCell ref="E30:K30"/>
    <mergeCell ref="E11:E12"/>
    <mergeCell ref="F11:F12"/>
    <mergeCell ref="G11:I11"/>
    <mergeCell ref="J11:J12"/>
    <mergeCell ref="E19:K19"/>
    <mergeCell ref="K11:K12"/>
    <mergeCell ref="G12:H12"/>
    <mergeCell ref="G13:H13"/>
    <mergeCell ref="E14:K14"/>
    <mergeCell ref="G15:H15"/>
    <mergeCell ref="E16:K16"/>
    <mergeCell ref="G20:H20"/>
    <mergeCell ref="E21:K21"/>
    <mergeCell ref="D5:K5"/>
    <mergeCell ref="F7:K7"/>
    <mergeCell ref="F8:K8"/>
    <mergeCell ref="D10:K10"/>
    <mergeCell ref="L10:L12"/>
    <mergeCell ref="D11:D12"/>
  </mergeCells>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Титульный</vt:lpstr>
      <vt:lpstr>Территории</vt:lpstr>
      <vt:lpstr>Перечень тарифов</vt:lpstr>
      <vt:lpstr>Форма 1.10.1 I Т-ТЭ I потр.</vt:lpstr>
      <vt:lpstr>Форма 4.10.2 I  Т-ТЭ I потр.</vt:lpstr>
      <vt:lpstr>Форма 1.0.1 I Форма 4.9</vt:lpstr>
      <vt:lpstr>Форма 4.9</vt:lpstr>
      <vt:lpstr>Форма 1.0.1 I Форма 4.10.1</vt:lpstr>
      <vt:lpstr>Форма  4.10.1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2020-04-21T12:55:51Z</dcterms:modified>
</cp:coreProperties>
</file>